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tarina\Desktop\"/>
    </mc:Choice>
  </mc:AlternateContent>
  <bookViews>
    <workbookView xWindow="2808" yWindow="0" windowWidth="22080" windowHeight="9192" activeTab="2"/>
  </bookViews>
  <sheets>
    <sheet name="Rekapitulácia" sheetId="1" r:id="rId1"/>
    <sheet name="Depo Jurajov dvor" sheetId="3" r:id="rId2"/>
    <sheet name="Depo Petržalka" sheetId="4" r:id="rId3"/>
    <sheet name="voz. Hroboňova" sheetId="6" r:id="rId4"/>
    <sheet name="voz. Krasňany" sheetId="7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C19" i="1"/>
  <c r="C17" i="1"/>
  <c r="C15" i="1"/>
  <c r="K38" i="3"/>
  <c r="K37" i="3"/>
  <c r="C13" i="1"/>
  <c r="K36" i="3"/>
  <c r="K35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20" i="3"/>
  <c r="K19" i="3"/>
  <c r="K8" i="3"/>
  <c r="K9" i="3"/>
  <c r="K10" i="3"/>
  <c r="K11" i="3"/>
  <c r="K12" i="3"/>
  <c r="K13" i="3"/>
  <c r="K14" i="3"/>
  <c r="K15" i="3"/>
  <c r="K16" i="3"/>
  <c r="K17" i="3"/>
  <c r="K18" i="3"/>
  <c r="K7" i="3"/>
  <c r="D15" i="1" l="1"/>
  <c r="E15" i="1" s="1"/>
  <c r="D17" i="1"/>
  <c r="E17" i="1" s="1"/>
  <c r="D19" i="1"/>
  <c r="E19" i="1" s="1"/>
  <c r="D21" i="1"/>
  <c r="E21" i="1" s="1"/>
  <c r="D13" i="1"/>
  <c r="E13" i="1" s="1"/>
  <c r="K22" i="7" l="1"/>
  <c r="K21" i="7"/>
  <c r="K20" i="7"/>
  <c r="K19" i="7"/>
  <c r="K18" i="7"/>
  <c r="K16" i="7"/>
  <c r="K15" i="7"/>
  <c r="K14" i="7"/>
  <c r="K13" i="7"/>
  <c r="K12" i="7"/>
  <c r="K11" i="7"/>
  <c r="K10" i="7"/>
  <c r="K9" i="7"/>
  <c r="K8" i="7"/>
  <c r="K7" i="7"/>
  <c r="K23" i="7" l="1"/>
  <c r="K17" i="7"/>
  <c r="K24" i="7" l="1"/>
  <c r="K25" i="7" s="1"/>
  <c r="K26" i="7" s="1"/>
  <c r="K26" i="6" l="1"/>
  <c r="K25" i="6"/>
  <c r="K24" i="6"/>
  <c r="K23" i="6"/>
  <c r="K22" i="6"/>
  <c r="K21" i="6"/>
  <c r="K20" i="6"/>
  <c r="K19" i="6"/>
  <c r="K18" i="6"/>
  <c r="K17" i="6"/>
  <c r="K15" i="6"/>
  <c r="K14" i="6"/>
  <c r="K13" i="6"/>
  <c r="K12" i="6"/>
  <c r="K11" i="6"/>
  <c r="K10" i="6"/>
  <c r="K9" i="6"/>
  <c r="K8" i="6"/>
  <c r="K27" i="6" l="1"/>
  <c r="K16" i="6"/>
  <c r="K28" i="6" l="1"/>
  <c r="K29" i="6" s="1"/>
  <c r="K30" i="6" s="1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44" i="4" l="1"/>
  <c r="K28" i="4"/>
  <c r="K45" i="4" l="1"/>
  <c r="K46" i="4" s="1"/>
  <c r="K47" i="4" s="1"/>
</calcChain>
</file>

<file path=xl/sharedStrings.xml><?xml version="1.0" encoding="utf-8"?>
<sst xmlns="http://schemas.openxmlformats.org/spreadsheetml/2006/main" count="621" uniqueCount="91">
  <si>
    <t>druh 
položky</t>
  </si>
  <si>
    <t>názov položky</t>
  </si>
  <si>
    <t xml:space="preserve">technická špecifikácia položky (šírka, plocha, rozmery atď.) </t>
  </si>
  <si>
    <t>počet merných jednotiek</t>
  </si>
  <si>
    <t>celková cena 
položky/bez DPH</t>
  </si>
  <si>
    <t>hodnota</t>
  </si>
  <si>
    <t>jednotka</t>
  </si>
  <si>
    <t>vodorovné dopravné značenie
VDZ</t>
  </si>
  <si>
    <t>601/0,125 m</t>
  </si>
  <si>
    <t>m</t>
  </si>
  <si>
    <t>€</t>
  </si>
  <si>
    <t>/bm</t>
  </si>
  <si>
    <t>601/0,250 m</t>
  </si>
  <si>
    <t>602/0,125 m</t>
  </si>
  <si>
    <t>602/0,250 m</t>
  </si>
  <si>
    <t>604/0,5 m</t>
  </si>
  <si>
    <t>620 zelén podfarbenie cyklo</t>
  </si>
  <si>
    <t>m²</t>
  </si>
  <si>
    <t>/m²</t>
  </si>
  <si>
    <t>620 dop. tieň</t>
  </si>
  <si>
    <t>621/0,125 m (drop-off)</t>
  </si>
  <si>
    <t>610 priechod pre chodcov</t>
  </si>
  <si>
    <t>630 nápis (označenie miesta)</t>
  </si>
  <si>
    <t>kus</t>
  </si>
  <si>
    <t>/kus</t>
  </si>
  <si>
    <t>630 chodec piktogram</t>
  </si>
  <si>
    <t>630 smer šípky</t>
  </si>
  <si>
    <t>630 motorka</t>
  </si>
  <si>
    <t>630 bicykel</t>
  </si>
  <si>
    <t>630 "žraločie zuby"</t>
  </si>
  <si>
    <t>611 miesto na prechádzanie</t>
  </si>
  <si>
    <t>612 cyklopriechod</t>
  </si>
  <si>
    <t xml:space="preserve">0,5 *0,5 </t>
  </si>
  <si>
    <t>parkovací doraz</t>
  </si>
  <si>
    <t>poplastovaný obrubník</t>
  </si>
  <si>
    <t>zatretie VDZ</t>
  </si>
  <si>
    <t>Súčet VDZ / bez DPH</t>
  </si>
  <si>
    <t>zvislé dopravné značenie
VDZ</t>
  </si>
  <si>
    <t>d=700 mm</t>
  </si>
  <si>
    <t>500/150 mm</t>
  </si>
  <si>
    <t>900/900 mm</t>
  </si>
  <si>
    <t>500/500 mm</t>
  </si>
  <si>
    <t>trojuholník</t>
  </si>
  <si>
    <t>stĺpik</t>
  </si>
  <si>
    <t xml:space="preserve"> Zn d=60mm 3,3m</t>
  </si>
  <si>
    <t>montáž značky na stĺpik</t>
  </si>
  <si>
    <t>krytka stĺpika</t>
  </si>
  <si>
    <t>osadenie stĺpika</t>
  </si>
  <si>
    <t>osadenie stĺpika (veľkoplošná značka)</t>
  </si>
  <si>
    <t>odstránenie zábradlia</t>
  </si>
  <si>
    <t>odstránenie stĺpika</t>
  </si>
  <si>
    <t>demontáž ZDZ</t>
  </si>
  <si>
    <t>presun ZDZ</t>
  </si>
  <si>
    <t>Súčet ZDZ / bez DPH</t>
  </si>
  <si>
    <t>Súčet spolu VDZ + ZDZ / bez DPH</t>
  </si>
  <si>
    <t>DPH</t>
  </si>
  <si>
    <t>Súčet spolu VDZ + ZDZ / s DPH</t>
  </si>
  <si>
    <t>Depo Petržalka</t>
  </si>
  <si>
    <t xml:space="preserve"> jednotková cena</t>
  </si>
  <si>
    <t>Vozovňa Hroboňova</t>
  </si>
  <si>
    <t>622/0,125 m parkovacie boxy</t>
  </si>
  <si>
    <t>611 miesto na prechádzanie chodcov</t>
  </si>
  <si>
    <t>montáž značky na konzolu</t>
  </si>
  <si>
    <t>Vozovňa Krasňany</t>
  </si>
  <si>
    <t>621 zákaz státia 0,125 m</t>
  </si>
  <si>
    <t>montáž značky na stožiar</t>
  </si>
  <si>
    <t>jednotková cena</t>
  </si>
  <si>
    <t>Odberateľ: Dopravný podnik Bratislava, a.s.</t>
  </si>
  <si>
    <t xml:space="preserve">Zhotoviteľ: </t>
  </si>
  <si>
    <t>Rekapitulácia nákladov</t>
  </si>
  <si>
    <t>Cena bez DPH</t>
  </si>
  <si>
    <t>Cena s DPH</t>
  </si>
  <si>
    <t>Projektant: Ing. Juraj Fischer-  POD</t>
  </si>
  <si>
    <t>Stavba : Projekt organizácie dopravy</t>
  </si>
  <si>
    <t xml:space="preserve">Dátum: </t>
  </si>
  <si>
    <t>depo Jurajov dvor</t>
  </si>
  <si>
    <t>depo Petržalka</t>
  </si>
  <si>
    <t>vozovňa Hroboňová</t>
  </si>
  <si>
    <t>vozovňa Krasňany</t>
  </si>
  <si>
    <t>SPOLU</t>
  </si>
  <si>
    <t>601/0,125 m (vrátane parkovacích státí)</t>
  </si>
  <si>
    <t>630 invalid piktogram</t>
  </si>
  <si>
    <t>vybúranie jestvujúceho ostrovčeka</t>
  </si>
  <si>
    <t>zvislé dopravné značenie
ZDZ</t>
  </si>
  <si>
    <t>veľkosť 2-d=600 mm</t>
  </si>
  <si>
    <t>506 dodatková invalid</t>
  </si>
  <si>
    <t>veľkosť 2:330/600 mm</t>
  </si>
  <si>
    <t>veľkosť 2-900/900 mm</t>
  </si>
  <si>
    <t>veľkosť 2-600/600 mm</t>
  </si>
  <si>
    <t>veľkosť 2-hrana 900 mm</t>
  </si>
  <si>
    <t>Depo Jurajov dvor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</si>
</sst>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8"/>
      <name val="Arial Narrow"/>
      <family val="2"/>
      <charset val="238"/>
    </font>
    <font>
      <sz val="8"/>
      <name val="Arial Narrow"/>
      <family val="2"/>
      <charset val="238"/>
    </font>
    <font>
      <sz val="18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9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3" fillId="0" borderId="0" xfId="0" applyFont="1"/>
    <xf numFmtId="0" fontId="3" fillId="0" borderId="7" xfId="0" applyFont="1" applyBorder="1" applyAlignment="1">
      <alignment horizontal="center" vertical="center" textRotation="90"/>
    </xf>
    <xf numFmtId="0" fontId="3" fillId="0" borderId="10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3" fillId="0" borderId="12" xfId="0" applyFont="1" applyFill="1" applyBorder="1"/>
    <xf numFmtId="0" fontId="3" fillId="0" borderId="13" xfId="0" applyFont="1" applyBorder="1"/>
    <xf numFmtId="0" fontId="3" fillId="0" borderId="14" xfId="0" applyFont="1" applyBorder="1"/>
    <xf numFmtId="0" fontId="3" fillId="0" borderId="13" xfId="0" applyFont="1" applyBorder="1" applyAlignment="1">
      <alignment horizontal="right"/>
    </xf>
    <xf numFmtId="0" fontId="3" fillId="0" borderId="13" xfId="0" applyNumberFormat="1" applyFont="1" applyBorder="1"/>
    <xf numFmtId="0" fontId="3" fillId="0" borderId="15" xfId="0" applyFont="1" applyFill="1" applyBorder="1"/>
    <xf numFmtId="0" fontId="3" fillId="0" borderId="16" xfId="0" applyFont="1" applyBorder="1"/>
    <xf numFmtId="0" fontId="3" fillId="0" borderId="17" xfId="0" applyFont="1" applyBorder="1"/>
    <xf numFmtId="0" fontId="4" fillId="2" borderId="1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1" fontId="4" fillId="2" borderId="19" xfId="0" applyNumberFormat="1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left"/>
    </xf>
    <xf numFmtId="0" fontId="3" fillId="0" borderId="23" xfId="0" applyFont="1" applyBorder="1"/>
    <xf numFmtId="0" fontId="3" fillId="0" borderId="22" xfId="0" applyFont="1" applyBorder="1"/>
    <xf numFmtId="0" fontId="3" fillId="0" borderId="24" xfId="0" applyFont="1" applyBorder="1"/>
    <xf numFmtId="0" fontId="3" fillId="0" borderId="22" xfId="0" applyFont="1" applyBorder="1" applyAlignment="1">
      <alignment horizontal="left"/>
    </xf>
    <xf numFmtId="164" fontId="3" fillId="0" borderId="23" xfId="0" applyNumberFormat="1" applyFont="1" applyBorder="1"/>
    <xf numFmtId="0" fontId="3" fillId="0" borderId="25" xfId="0" applyFont="1" applyBorder="1"/>
    <xf numFmtId="0" fontId="3" fillId="2" borderId="6" xfId="0" applyFont="1" applyFill="1" applyBorder="1" applyAlignment="1">
      <alignment horizontal="left"/>
    </xf>
    <xf numFmtId="0" fontId="3" fillId="0" borderId="7" xfId="0" applyFont="1" applyBorder="1"/>
    <xf numFmtId="0" fontId="3" fillId="0" borderId="26" xfId="0" applyFont="1" applyBorder="1"/>
    <xf numFmtId="0" fontId="3" fillId="0" borderId="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4" fillId="3" borderId="31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3" fillId="4" borderId="33" xfId="0" applyFont="1" applyFill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1" fontId="5" fillId="4" borderId="31" xfId="0" applyNumberFormat="1" applyFont="1" applyFill="1" applyBorder="1" applyAlignment="1">
      <alignment horizontal="center" vertical="center"/>
    </xf>
    <xf numFmtId="0" fontId="4" fillId="4" borderId="32" xfId="0" applyFont="1" applyFill="1" applyBorder="1" applyAlignment="1">
      <alignment horizontal="center" vertical="center"/>
    </xf>
    <xf numFmtId="0" fontId="3" fillId="5" borderId="33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3" fillId="5" borderId="31" xfId="0" applyFont="1" applyFill="1" applyBorder="1" applyAlignment="1">
      <alignment horizontal="center" vertical="center"/>
    </xf>
    <xf numFmtId="9" fontId="3" fillId="5" borderId="31" xfId="0" applyNumberFormat="1" applyFont="1" applyFill="1" applyBorder="1" applyAlignment="1">
      <alignment horizontal="center" vertical="center"/>
    </xf>
    <xf numFmtId="1" fontId="5" fillId="5" borderId="31" xfId="1" applyNumberFormat="1" applyFont="1" applyFill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3" fillId="6" borderId="31" xfId="0" applyFont="1" applyFill="1" applyBorder="1" applyAlignment="1">
      <alignment horizontal="center" vertical="center"/>
    </xf>
    <xf numFmtId="1" fontId="5" fillId="6" borderId="31" xfId="0" applyNumberFormat="1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164" fontId="3" fillId="0" borderId="3" xfId="0" applyNumberFormat="1" applyFont="1" applyBorder="1"/>
    <xf numFmtId="164" fontId="3" fillId="0" borderId="13" xfId="0" applyNumberFormat="1" applyFont="1" applyBorder="1"/>
    <xf numFmtId="0" fontId="4" fillId="0" borderId="0" xfId="0" applyFont="1"/>
    <xf numFmtId="0" fontId="7" fillId="0" borderId="0" xfId="0" applyFont="1" applyProtection="1"/>
    <xf numFmtId="0" fontId="8" fillId="0" borderId="0" xfId="0" applyFont="1" applyProtection="1"/>
    <xf numFmtId="2" fontId="0" fillId="0" borderId="0" xfId="0" applyNumberFormat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10" fillId="0" borderId="0" xfId="0" applyNumberFormat="1" applyFont="1" applyAlignment="1">
      <alignment horizontal="center"/>
    </xf>
    <xf numFmtId="0" fontId="0" fillId="0" borderId="13" xfId="0" applyBorder="1"/>
    <xf numFmtId="0" fontId="2" fillId="7" borderId="13" xfId="0" applyFont="1" applyFill="1" applyBorder="1"/>
    <xf numFmtId="0" fontId="0" fillId="7" borderId="13" xfId="0" applyFill="1" applyBorder="1"/>
    <xf numFmtId="1" fontId="0" fillId="0" borderId="13" xfId="0" applyNumberFormat="1" applyBorder="1"/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/>
    </xf>
    <xf numFmtId="0" fontId="3" fillId="0" borderId="5" xfId="0" applyFont="1" applyBorder="1" applyAlignment="1">
      <alignment horizontal="center" vertical="center" textRotation="90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0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4" xfId="0" applyFont="1" applyBorder="1" applyAlignment="1">
      <alignment horizontal="center" vertical="center" textRotation="90" wrapText="1"/>
    </xf>
    <xf numFmtId="0" fontId="11" fillId="0" borderId="0" xfId="0" applyFont="1"/>
    <xf numFmtId="0" fontId="0" fillId="0" borderId="13" xfId="0" applyBorder="1" applyAlignment="1">
      <alignment horizontal="left"/>
    </xf>
    <xf numFmtId="0" fontId="0" fillId="0" borderId="13" xfId="0" applyBorder="1" applyAlignment="1">
      <alignment vertical="top"/>
    </xf>
    <xf numFmtId="0" fontId="0" fillId="0" borderId="36" xfId="0" applyBorder="1" applyAlignment="1">
      <alignment horizontal="center" wrapText="1"/>
    </xf>
    <xf numFmtId="0" fontId="0" fillId="0" borderId="37" xfId="0" applyBorder="1" applyAlignment="1">
      <alignment horizontal="center"/>
    </xf>
    <xf numFmtId="0" fontId="12" fillId="0" borderId="38" xfId="0" applyFont="1" applyBorder="1" applyAlignment="1">
      <alignment horizontal="center" wrapText="1"/>
    </xf>
    <xf numFmtId="0" fontId="12" fillId="0" borderId="2" xfId="0" applyFont="1" applyBorder="1" applyAlignment="1">
      <alignment horizont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wrapText="1"/>
    </xf>
    <xf numFmtId="0" fontId="0" fillId="0" borderId="40" xfId="0" applyBorder="1" applyAlignment="1">
      <alignment horizontal="center" wrapText="1"/>
    </xf>
    <xf numFmtId="0" fontId="0" fillId="0" borderId="41" xfId="0" applyBorder="1" applyAlignment="1">
      <alignment horizontal="center" wrapText="1"/>
    </xf>
    <xf numFmtId="0" fontId="0" fillId="0" borderId="42" xfId="0" applyBorder="1" applyAlignment="1">
      <alignment horizontal="center"/>
    </xf>
    <xf numFmtId="0" fontId="12" fillId="0" borderId="16" xfId="0" applyFont="1" applyBorder="1" applyAlignment="1">
      <alignment horizontal="center" vertical="center" textRotation="90"/>
    </xf>
    <xf numFmtId="0" fontId="12" fillId="0" borderId="26" xfId="0" applyFont="1" applyBorder="1" applyAlignment="1">
      <alignment horizontal="center" vertical="center" textRotation="90"/>
    </xf>
    <xf numFmtId="0" fontId="12" fillId="0" borderId="43" xfId="0" applyFont="1" applyBorder="1" applyAlignment="1">
      <alignment horizontal="center" vertical="center" textRotation="90"/>
    </xf>
    <xf numFmtId="0" fontId="0" fillId="0" borderId="17" xfId="0" applyBorder="1"/>
    <xf numFmtId="0" fontId="0" fillId="0" borderId="35" xfId="0" applyBorder="1" applyAlignment="1">
      <alignment horizontal="left"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left"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horizontal="center" vertical="center" textRotation="90" wrapText="1"/>
    </xf>
    <xf numFmtId="0" fontId="0" fillId="0" borderId="3" xfId="0" applyBorder="1"/>
    <xf numFmtId="0" fontId="0" fillId="0" borderId="4" xfId="0" applyBorder="1"/>
    <xf numFmtId="0" fontId="0" fillId="0" borderId="46" xfId="0" applyBorder="1" applyAlignment="1">
      <alignment horizontal="center" vertical="center" textRotation="90" wrapText="1"/>
    </xf>
    <xf numFmtId="0" fontId="0" fillId="0" borderId="14" xfId="0" applyBorder="1"/>
    <xf numFmtId="0" fontId="0" fillId="0" borderId="36" xfId="0" applyBorder="1" applyAlignment="1">
      <alignment vertical="center" textRotation="90" wrapText="1"/>
    </xf>
    <xf numFmtId="0" fontId="0" fillId="0" borderId="46" xfId="0" applyBorder="1" applyAlignment="1">
      <alignment vertical="center" textRotation="90" wrapText="1"/>
    </xf>
    <xf numFmtId="0" fontId="0" fillId="0" borderId="41" xfId="0" applyBorder="1" applyAlignment="1">
      <alignment vertical="center" textRotation="90" wrapText="1"/>
    </xf>
    <xf numFmtId="0" fontId="12" fillId="0" borderId="7" xfId="0" applyFont="1" applyBorder="1"/>
    <xf numFmtId="0" fontId="11" fillId="8" borderId="26" xfId="0" applyFont="1" applyFill="1" applyBorder="1" applyAlignment="1">
      <alignment horizontal="left"/>
    </xf>
    <xf numFmtId="0" fontId="11" fillId="8" borderId="47" xfId="0" applyFont="1" applyFill="1" applyBorder="1" applyAlignment="1">
      <alignment horizontal="left"/>
    </xf>
    <xf numFmtId="1" fontId="0" fillId="7" borderId="13" xfId="0" applyNumberFormat="1" applyFill="1" applyBorder="1"/>
    <xf numFmtId="0" fontId="0" fillId="0" borderId="7" xfId="0" applyBorder="1" applyAlignment="1">
      <alignment vertical="top"/>
    </xf>
    <xf numFmtId="0" fontId="0" fillId="0" borderId="8" xfId="0" applyBorder="1"/>
    <xf numFmtId="0" fontId="13" fillId="8" borderId="19" xfId="0" applyFont="1" applyFill="1" applyBorder="1"/>
    <xf numFmtId="0" fontId="13" fillId="8" borderId="20" xfId="0" applyFont="1" applyFill="1" applyBorder="1"/>
    <xf numFmtId="0" fontId="0" fillId="4" borderId="33" xfId="0" applyFill="1" applyBorder="1"/>
    <xf numFmtId="0" fontId="11" fillId="4" borderId="50" xfId="0" applyFont="1" applyFill="1" applyBorder="1" applyAlignment="1">
      <alignment horizontal="left"/>
    </xf>
    <xf numFmtId="0" fontId="11" fillId="4" borderId="31" xfId="0" applyFont="1" applyFill="1" applyBorder="1" applyAlignment="1">
      <alignment horizontal="left"/>
    </xf>
    <xf numFmtId="0" fontId="11" fillId="4" borderId="31" xfId="0" applyFont="1" applyFill="1" applyBorder="1"/>
    <xf numFmtId="0" fontId="11" fillId="4" borderId="32" xfId="0" applyFont="1" applyFill="1" applyBorder="1"/>
    <xf numFmtId="0" fontId="0" fillId="9" borderId="33" xfId="0" applyFill="1" applyBorder="1"/>
    <xf numFmtId="0" fontId="11" fillId="9" borderId="50" xfId="0" applyFont="1" applyFill="1" applyBorder="1" applyAlignment="1">
      <alignment horizontal="left"/>
    </xf>
    <xf numFmtId="0" fontId="11" fillId="9" borderId="31" xfId="0" applyFont="1" applyFill="1" applyBorder="1" applyAlignment="1">
      <alignment horizontal="left"/>
    </xf>
    <xf numFmtId="0" fontId="11" fillId="9" borderId="31" xfId="0" applyFont="1" applyFill="1" applyBorder="1"/>
    <xf numFmtId="0" fontId="11" fillId="9" borderId="32" xfId="0" applyFont="1" applyFill="1" applyBorder="1"/>
    <xf numFmtId="0" fontId="0" fillId="10" borderId="33" xfId="0" applyFill="1" applyBorder="1"/>
    <xf numFmtId="0" fontId="11" fillId="10" borderId="50" xfId="0" applyFont="1" applyFill="1" applyBorder="1" applyAlignment="1">
      <alignment horizontal="left"/>
    </xf>
    <xf numFmtId="0" fontId="11" fillId="10" borderId="31" xfId="0" applyFont="1" applyFill="1" applyBorder="1" applyAlignment="1">
      <alignment horizontal="left"/>
    </xf>
    <xf numFmtId="0" fontId="11" fillId="10" borderId="31" xfId="0" applyFont="1" applyFill="1" applyBorder="1"/>
    <xf numFmtId="0" fontId="11" fillId="10" borderId="32" xfId="0" applyFont="1" applyFill="1" applyBorder="1"/>
    <xf numFmtId="0" fontId="0" fillId="0" borderId="49" xfId="0" applyBorder="1" applyAlignment="1">
      <alignment horizontal="center" vertical="center" textRotation="90" wrapText="1"/>
    </xf>
    <xf numFmtId="0" fontId="0" fillId="0" borderId="7" xfId="0" applyBorder="1"/>
    <xf numFmtId="0" fontId="0" fillId="0" borderId="48" xfId="0" applyBorder="1" applyAlignment="1">
      <alignment vertical="top"/>
    </xf>
    <xf numFmtId="0" fontId="0" fillId="4" borderId="31" xfId="0" applyFill="1" applyBorder="1"/>
    <xf numFmtId="0" fontId="0" fillId="4" borderId="32" xfId="0" applyFill="1" applyBorder="1"/>
    <xf numFmtId="0" fontId="4" fillId="4" borderId="51" xfId="0" applyFont="1" applyFill="1" applyBorder="1" applyAlignment="1">
      <alignment horizontal="left" vertical="center"/>
    </xf>
  </cellXfs>
  <cellStyles count="2">
    <cellStyle name="Normálna" xfId="0" builtinId="0"/>
    <cellStyle name="Percentá" xfId="1" builtinId="5"/>
  </cellStyles>
  <dxfs count="0"/>
  <tableStyles count="0" defaultTableStyle="TableStyleMedium2" defaultPivotStyle="PivotStyleLight16"/>
  <colors>
    <mruColors>
      <color rgb="FFDDDDDD"/>
      <color rgb="FFCCFFFF"/>
      <color rgb="FF99FFCC"/>
      <color rgb="FF6CE6FE"/>
      <color rgb="FFFF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1"/>
  <sheetViews>
    <sheetView topLeftCell="A6" workbookViewId="0">
      <selection activeCell="F27" sqref="F27"/>
    </sheetView>
  </sheetViews>
  <sheetFormatPr defaultRowHeight="14.4" x14ac:dyDescent="0.3"/>
  <cols>
    <col min="2" max="2" width="30.109375" bestFit="1" customWidth="1"/>
    <col min="3" max="3" width="18.33203125" customWidth="1"/>
    <col min="5" max="5" width="17.33203125" customWidth="1"/>
  </cols>
  <sheetData>
    <row r="4" spans="2:6" x14ac:dyDescent="0.3">
      <c r="B4" s="53" t="s">
        <v>67</v>
      </c>
      <c r="C4" s="54"/>
      <c r="D4" s="54"/>
      <c r="E4" s="54"/>
      <c r="F4" s="54"/>
    </row>
    <row r="5" spans="2:6" x14ac:dyDescent="0.3">
      <c r="B5" s="53" t="s">
        <v>72</v>
      </c>
      <c r="C5" s="54"/>
      <c r="D5" s="54"/>
      <c r="E5" s="54"/>
      <c r="F5" s="54"/>
    </row>
    <row r="6" spans="2:6" x14ac:dyDescent="0.3">
      <c r="B6" s="53" t="s">
        <v>68</v>
      </c>
      <c r="C6" s="54"/>
      <c r="D6" s="54"/>
      <c r="E6" s="54"/>
      <c r="F6" s="54"/>
    </row>
    <row r="7" spans="2:6" x14ac:dyDescent="0.3">
      <c r="B7" s="53" t="s">
        <v>73</v>
      </c>
      <c r="C7" s="54"/>
      <c r="D7" s="54"/>
      <c r="E7" s="54"/>
      <c r="F7" s="54"/>
    </row>
    <row r="8" spans="2:6" x14ac:dyDescent="0.3">
      <c r="B8" s="53" t="s">
        <v>74</v>
      </c>
      <c r="D8" s="55"/>
      <c r="E8" s="55"/>
      <c r="F8" s="55"/>
    </row>
    <row r="9" spans="2:6" ht="22.8" x14ac:dyDescent="0.4">
      <c r="C9" s="63" t="s">
        <v>69</v>
      </c>
      <c r="D9" s="64"/>
      <c r="E9" s="64"/>
      <c r="F9" s="64"/>
    </row>
    <row r="10" spans="2:6" ht="22.8" x14ac:dyDescent="0.4">
      <c r="C10" s="56"/>
      <c r="D10" s="57"/>
      <c r="E10" s="57"/>
      <c r="F10" s="57"/>
    </row>
    <row r="11" spans="2:6" x14ac:dyDescent="0.3">
      <c r="C11" s="58" t="s">
        <v>70</v>
      </c>
      <c r="D11" s="58" t="s">
        <v>55</v>
      </c>
      <c r="E11" s="58" t="s">
        <v>71</v>
      </c>
      <c r="F11" s="58"/>
    </row>
    <row r="13" spans="2:6" x14ac:dyDescent="0.3">
      <c r="B13" s="59" t="s">
        <v>75</v>
      </c>
      <c r="C13" s="59">
        <f>'Depo Jurajov dvor'!K36</f>
        <v>0</v>
      </c>
      <c r="D13" s="59">
        <f>C13*0.2</f>
        <v>0</v>
      </c>
      <c r="E13" s="59">
        <f>C13+D13</f>
        <v>0</v>
      </c>
    </row>
    <row r="14" spans="2:6" x14ac:dyDescent="0.3">
      <c r="D14" s="59"/>
      <c r="E14" s="59"/>
    </row>
    <row r="15" spans="2:6" x14ac:dyDescent="0.3">
      <c r="B15" s="59" t="s">
        <v>76</v>
      </c>
      <c r="C15" s="62">
        <f>'Depo Petržalka'!K45</f>
        <v>0</v>
      </c>
      <c r="D15" s="59">
        <f t="shared" ref="D15" si="0">C15*0.2</f>
        <v>0</v>
      </c>
      <c r="E15" s="59">
        <f t="shared" ref="E15:E21" si="1">C15+D15</f>
        <v>0</v>
      </c>
    </row>
    <row r="16" spans="2:6" x14ac:dyDescent="0.3">
      <c r="D16" s="59"/>
      <c r="E16" s="59"/>
    </row>
    <row r="17" spans="2:5" x14ac:dyDescent="0.3">
      <c r="B17" s="59" t="s">
        <v>77</v>
      </c>
      <c r="C17" s="62">
        <f>'voz. Hroboňova'!K28</f>
        <v>0</v>
      </c>
      <c r="D17" s="59">
        <f t="shared" ref="D17:D21" si="2">C17*0.2</f>
        <v>0</v>
      </c>
      <c r="E17" s="59">
        <f t="shared" si="1"/>
        <v>0</v>
      </c>
    </row>
    <row r="18" spans="2:5" x14ac:dyDescent="0.3">
      <c r="D18" s="59"/>
      <c r="E18" s="59"/>
    </row>
    <row r="19" spans="2:5" x14ac:dyDescent="0.3">
      <c r="B19" s="59" t="s">
        <v>78</v>
      </c>
      <c r="C19" s="62">
        <f>'voz. Krasňany'!K24</f>
        <v>0</v>
      </c>
      <c r="D19" s="59">
        <f t="shared" si="2"/>
        <v>0</v>
      </c>
      <c r="E19" s="59">
        <f t="shared" si="1"/>
        <v>0</v>
      </c>
    </row>
    <row r="20" spans="2:5" x14ac:dyDescent="0.3">
      <c r="D20" s="59"/>
      <c r="E20" s="59"/>
    </row>
    <row r="21" spans="2:5" x14ac:dyDescent="0.3">
      <c r="B21" s="60" t="s">
        <v>79</v>
      </c>
      <c r="C21" s="117">
        <f>C13+C15+C17+C19</f>
        <v>0</v>
      </c>
      <c r="D21" s="61">
        <f t="shared" si="2"/>
        <v>0</v>
      </c>
      <c r="E21" s="61">
        <f t="shared" si="1"/>
        <v>0</v>
      </c>
    </row>
  </sheetData>
  <mergeCells count="1">
    <mergeCell ref="C9:F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38"/>
  <sheetViews>
    <sheetView topLeftCell="A13" workbookViewId="0">
      <selection activeCell="R14" sqref="R14"/>
    </sheetView>
  </sheetViews>
  <sheetFormatPr defaultRowHeight="14.4" x14ac:dyDescent="0.3"/>
  <cols>
    <col min="3" max="3" width="33.88671875" bestFit="1" customWidth="1"/>
    <col min="4" max="4" width="14.77734375" customWidth="1"/>
    <col min="5" max="5" width="14.109375" customWidth="1"/>
    <col min="6" max="6" width="9.109375" customWidth="1"/>
    <col min="8" max="8" width="9.77734375" customWidth="1"/>
    <col min="9" max="9" width="3.77734375" customWidth="1"/>
    <col min="10" max="10" width="6.33203125" customWidth="1"/>
    <col min="11" max="11" width="9.109375" customWidth="1"/>
  </cols>
  <sheetData>
    <row r="3" spans="2:12" ht="15.6" x14ac:dyDescent="0.3">
      <c r="B3" s="84" t="s">
        <v>90</v>
      </c>
    </row>
    <row r="4" spans="2:12" ht="15" thickBot="1" x14ac:dyDescent="0.35"/>
    <row r="5" spans="2:12" ht="25.05" customHeight="1" x14ac:dyDescent="0.3">
      <c r="B5" s="87" t="s">
        <v>0</v>
      </c>
      <c r="C5" s="88" t="s">
        <v>1</v>
      </c>
      <c r="D5" s="89" t="s">
        <v>2</v>
      </c>
      <c r="E5" s="90"/>
      <c r="F5" s="91" t="s">
        <v>3</v>
      </c>
      <c r="G5" s="92"/>
      <c r="H5" s="91" t="s">
        <v>58</v>
      </c>
      <c r="I5" s="93"/>
      <c r="J5" s="92"/>
      <c r="K5" s="94" t="s">
        <v>4</v>
      </c>
      <c r="L5" s="95"/>
    </row>
    <row r="6" spans="2:12" ht="45" customHeight="1" thickBot="1" x14ac:dyDescent="0.35">
      <c r="B6" s="96"/>
      <c r="C6" s="97"/>
      <c r="D6" s="98" t="s">
        <v>5</v>
      </c>
      <c r="E6" s="98" t="s">
        <v>6</v>
      </c>
      <c r="F6" s="98" t="s">
        <v>5</v>
      </c>
      <c r="G6" s="98" t="s">
        <v>6</v>
      </c>
      <c r="H6" s="98" t="s">
        <v>5</v>
      </c>
      <c r="I6" s="99" t="s">
        <v>6</v>
      </c>
      <c r="J6" s="100"/>
      <c r="K6" s="114"/>
      <c r="L6" s="101"/>
    </row>
    <row r="7" spans="2:12" ht="15" customHeight="1" x14ac:dyDescent="0.3">
      <c r="B7" s="106" t="s">
        <v>7</v>
      </c>
      <c r="C7" s="107" t="s">
        <v>80</v>
      </c>
      <c r="D7" s="107">
        <v>0.125</v>
      </c>
      <c r="E7" s="107" t="s">
        <v>9</v>
      </c>
      <c r="F7" s="107">
        <v>5579.5124999999998</v>
      </c>
      <c r="G7" s="107" t="s">
        <v>9</v>
      </c>
      <c r="H7" s="107"/>
      <c r="I7" s="107" t="s">
        <v>10</v>
      </c>
      <c r="J7" s="107" t="s">
        <v>11</v>
      </c>
      <c r="K7" s="59">
        <f>F7*H7</f>
        <v>0</v>
      </c>
      <c r="L7" s="108" t="s">
        <v>10</v>
      </c>
    </row>
    <row r="8" spans="2:12" x14ac:dyDescent="0.3">
      <c r="B8" s="109"/>
      <c r="C8" s="59" t="s">
        <v>12</v>
      </c>
      <c r="D8" s="59">
        <v>0.25</v>
      </c>
      <c r="E8" s="59" t="s">
        <v>9</v>
      </c>
      <c r="F8" s="59">
        <v>1963.1</v>
      </c>
      <c r="G8" s="59" t="s">
        <v>9</v>
      </c>
      <c r="H8" s="59"/>
      <c r="I8" s="59" t="s">
        <v>10</v>
      </c>
      <c r="J8" s="59" t="s">
        <v>11</v>
      </c>
      <c r="K8" s="59">
        <f t="shared" ref="K8:K18" si="0">F8*H8</f>
        <v>0</v>
      </c>
      <c r="L8" s="110" t="s">
        <v>10</v>
      </c>
    </row>
    <row r="9" spans="2:12" x14ac:dyDescent="0.3">
      <c r="B9" s="109"/>
      <c r="C9" s="59" t="s">
        <v>13</v>
      </c>
      <c r="D9" s="59">
        <v>0.125</v>
      </c>
      <c r="E9" s="59" t="s">
        <v>9</v>
      </c>
      <c r="F9" s="59">
        <v>901.1</v>
      </c>
      <c r="G9" s="59" t="s">
        <v>9</v>
      </c>
      <c r="H9" s="59"/>
      <c r="I9" s="59" t="s">
        <v>10</v>
      </c>
      <c r="J9" s="59" t="s">
        <v>11</v>
      </c>
      <c r="K9" s="59">
        <f t="shared" si="0"/>
        <v>0</v>
      </c>
      <c r="L9" s="110" t="s">
        <v>10</v>
      </c>
    </row>
    <row r="10" spans="2:12" x14ac:dyDescent="0.3">
      <c r="B10" s="109"/>
      <c r="C10" s="59" t="s">
        <v>14</v>
      </c>
      <c r="D10" s="59">
        <v>0.25</v>
      </c>
      <c r="E10" s="59" t="s">
        <v>9</v>
      </c>
      <c r="F10" s="59">
        <v>5579.46</v>
      </c>
      <c r="G10" s="59" t="s">
        <v>9</v>
      </c>
      <c r="H10" s="59"/>
      <c r="I10" s="59" t="s">
        <v>10</v>
      </c>
      <c r="J10" s="59" t="s">
        <v>11</v>
      </c>
      <c r="K10" s="59">
        <f t="shared" si="0"/>
        <v>0</v>
      </c>
      <c r="L10" s="110" t="s">
        <v>10</v>
      </c>
    </row>
    <row r="11" spans="2:12" x14ac:dyDescent="0.3">
      <c r="B11" s="109"/>
      <c r="C11" s="59" t="s">
        <v>19</v>
      </c>
      <c r="D11" s="59"/>
      <c r="E11" s="59"/>
      <c r="F11" s="59">
        <v>257.60000000000002</v>
      </c>
      <c r="G11" s="59" t="s">
        <v>17</v>
      </c>
      <c r="H11" s="59"/>
      <c r="I11" s="59" t="s">
        <v>10</v>
      </c>
      <c r="J11" s="59" t="s">
        <v>18</v>
      </c>
      <c r="K11" s="59">
        <f t="shared" si="0"/>
        <v>0</v>
      </c>
      <c r="L11" s="110" t="s">
        <v>10</v>
      </c>
    </row>
    <row r="12" spans="2:12" x14ac:dyDescent="0.3">
      <c r="B12" s="109"/>
      <c r="C12" s="59" t="s">
        <v>22</v>
      </c>
      <c r="D12" s="59">
        <v>0.2</v>
      </c>
      <c r="E12" s="59" t="s">
        <v>17</v>
      </c>
      <c r="F12" s="59">
        <v>361</v>
      </c>
      <c r="G12" s="59" t="s">
        <v>23</v>
      </c>
      <c r="H12" s="59"/>
      <c r="I12" s="59" t="s">
        <v>10</v>
      </c>
      <c r="J12" s="59" t="s">
        <v>24</v>
      </c>
      <c r="K12" s="59">
        <f t="shared" si="0"/>
        <v>0</v>
      </c>
      <c r="L12" s="110" t="s">
        <v>10</v>
      </c>
    </row>
    <row r="13" spans="2:12" x14ac:dyDescent="0.3">
      <c r="B13" s="109"/>
      <c r="C13" s="59" t="s">
        <v>81</v>
      </c>
      <c r="D13" s="59">
        <v>0.4</v>
      </c>
      <c r="E13" s="59" t="s">
        <v>17</v>
      </c>
      <c r="F13" s="59">
        <v>2</v>
      </c>
      <c r="G13" s="59" t="s">
        <v>23</v>
      </c>
      <c r="H13" s="59"/>
      <c r="I13" s="59" t="s">
        <v>10</v>
      </c>
      <c r="J13" s="59" t="s">
        <v>24</v>
      </c>
      <c r="K13" s="59">
        <f t="shared" si="0"/>
        <v>0</v>
      </c>
      <c r="L13" s="110" t="s">
        <v>10</v>
      </c>
    </row>
    <row r="14" spans="2:12" x14ac:dyDescent="0.3">
      <c r="B14" s="109"/>
      <c r="C14" s="59" t="s">
        <v>25</v>
      </c>
      <c r="D14" s="59">
        <v>0.4</v>
      </c>
      <c r="E14" s="59" t="s">
        <v>17</v>
      </c>
      <c r="F14" s="59">
        <v>271</v>
      </c>
      <c r="G14" s="59" t="s">
        <v>23</v>
      </c>
      <c r="H14" s="59"/>
      <c r="I14" s="59" t="s">
        <v>10</v>
      </c>
      <c r="J14" s="59" t="s">
        <v>24</v>
      </c>
      <c r="K14" s="59">
        <f t="shared" si="0"/>
        <v>0</v>
      </c>
      <c r="L14" s="110" t="s">
        <v>10</v>
      </c>
    </row>
    <row r="15" spans="2:12" x14ac:dyDescent="0.3">
      <c r="B15" s="109"/>
      <c r="C15" s="59" t="s">
        <v>26</v>
      </c>
      <c r="D15" s="59"/>
      <c r="E15" s="59"/>
      <c r="F15" s="59">
        <v>34</v>
      </c>
      <c r="G15" s="59" t="s">
        <v>23</v>
      </c>
      <c r="H15" s="59"/>
      <c r="I15" s="59" t="s">
        <v>10</v>
      </c>
      <c r="J15" s="59" t="s">
        <v>24</v>
      </c>
      <c r="K15" s="59">
        <f t="shared" si="0"/>
        <v>0</v>
      </c>
      <c r="L15" s="110" t="s">
        <v>10</v>
      </c>
    </row>
    <row r="16" spans="2:12" x14ac:dyDescent="0.3">
      <c r="B16" s="109"/>
      <c r="C16" s="59" t="s">
        <v>30</v>
      </c>
      <c r="D16" s="59">
        <v>0.125</v>
      </c>
      <c r="E16" s="59" t="s">
        <v>9</v>
      </c>
      <c r="F16" s="59">
        <v>642.04999999999995</v>
      </c>
      <c r="G16" s="59" t="s">
        <v>9</v>
      </c>
      <c r="H16" s="59"/>
      <c r="I16" s="59" t="s">
        <v>10</v>
      </c>
      <c r="J16" s="59" t="s">
        <v>11</v>
      </c>
      <c r="K16" s="59">
        <f t="shared" si="0"/>
        <v>0</v>
      </c>
      <c r="L16" s="110" t="s">
        <v>10</v>
      </c>
    </row>
    <row r="17" spans="2:12" x14ac:dyDescent="0.3">
      <c r="B17" s="109"/>
      <c r="C17" s="59" t="s">
        <v>34</v>
      </c>
      <c r="D17" s="59"/>
      <c r="E17" s="59"/>
      <c r="F17" s="59">
        <v>50</v>
      </c>
      <c r="G17" s="59" t="s">
        <v>23</v>
      </c>
      <c r="H17" s="59"/>
      <c r="I17" s="59" t="s">
        <v>10</v>
      </c>
      <c r="J17" s="59" t="s">
        <v>24</v>
      </c>
      <c r="K17" s="59">
        <f t="shared" si="0"/>
        <v>0</v>
      </c>
      <c r="L17" s="110" t="s">
        <v>10</v>
      </c>
    </row>
    <row r="18" spans="2:12" ht="15" thickBot="1" x14ac:dyDescent="0.35">
      <c r="B18" s="109"/>
      <c r="C18" s="138" t="s">
        <v>82</v>
      </c>
      <c r="D18" s="138"/>
      <c r="E18" s="138"/>
      <c r="F18" s="138">
        <v>0</v>
      </c>
      <c r="G18" s="138" t="s">
        <v>9</v>
      </c>
      <c r="H18" s="138"/>
      <c r="I18" s="138" t="s">
        <v>10</v>
      </c>
      <c r="J18" s="138" t="s">
        <v>11</v>
      </c>
      <c r="K18" s="138">
        <f t="shared" si="0"/>
        <v>0</v>
      </c>
      <c r="L18" s="119" t="s">
        <v>10</v>
      </c>
    </row>
    <row r="19" spans="2:12" ht="16.2" thickBot="1" x14ac:dyDescent="0.35">
      <c r="B19" s="137"/>
      <c r="C19" s="142" t="s">
        <v>36</v>
      </c>
      <c r="D19" s="35"/>
      <c r="E19" s="35"/>
      <c r="F19" s="35"/>
      <c r="G19" s="35"/>
      <c r="H19" s="35"/>
      <c r="I19" s="35"/>
      <c r="J19" s="35"/>
      <c r="K19" s="140">
        <f>SUM(K7:K18)</f>
        <v>0</v>
      </c>
      <c r="L19" s="141" t="s">
        <v>10</v>
      </c>
    </row>
    <row r="20" spans="2:12" ht="15" customHeight="1" x14ac:dyDescent="0.3">
      <c r="B20" s="111" t="s">
        <v>83</v>
      </c>
      <c r="C20" s="102">
        <v>230</v>
      </c>
      <c r="D20" s="103" t="s">
        <v>84</v>
      </c>
      <c r="E20" s="104"/>
      <c r="F20" s="105">
        <v>1</v>
      </c>
      <c r="G20" s="105" t="s">
        <v>23</v>
      </c>
      <c r="H20" s="105"/>
      <c r="I20" s="105" t="s">
        <v>10</v>
      </c>
      <c r="J20" s="105" t="s">
        <v>24</v>
      </c>
      <c r="K20" s="105">
        <f>F20*H20</f>
        <v>0</v>
      </c>
      <c r="L20" s="139" t="s">
        <v>10</v>
      </c>
    </row>
    <row r="21" spans="2:12" x14ac:dyDescent="0.3">
      <c r="B21" s="112"/>
      <c r="C21" s="59" t="s">
        <v>85</v>
      </c>
      <c r="D21" s="59" t="s">
        <v>86</v>
      </c>
      <c r="E21" s="59"/>
      <c r="F21" s="59">
        <v>2</v>
      </c>
      <c r="G21" s="59" t="s">
        <v>23</v>
      </c>
      <c r="H21" s="59"/>
      <c r="I21" s="59" t="s">
        <v>10</v>
      </c>
      <c r="J21" s="59" t="s">
        <v>24</v>
      </c>
      <c r="K21" s="86">
        <f t="shared" ref="K21:K34" si="1">F21*H21</f>
        <v>0</v>
      </c>
      <c r="L21" s="110" t="s">
        <v>10</v>
      </c>
    </row>
    <row r="22" spans="2:12" x14ac:dyDescent="0.3">
      <c r="B22" s="112"/>
      <c r="C22" s="85">
        <v>268</v>
      </c>
      <c r="D22" s="59" t="s">
        <v>87</v>
      </c>
      <c r="E22" s="59"/>
      <c r="F22" s="59">
        <v>3</v>
      </c>
      <c r="G22" s="59" t="s">
        <v>23</v>
      </c>
      <c r="H22" s="59"/>
      <c r="I22" s="59" t="s">
        <v>10</v>
      </c>
      <c r="J22" s="59" t="s">
        <v>24</v>
      </c>
      <c r="K22" s="86">
        <f t="shared" si="1"/>
        <v>0</v>
      </c>
      <c r="L22" s="110" t="s">
        <v>10</v>
      </c>
    </row>
    <row r="23" spans="2:12" x14ac:dyDescent="0.3">
      <c r="B23" s="112"/>
      <c r="C23" s="85">
        <v>510</v>
      </c>
      <c r="D23" s="59" t="s">
        <v>88</v>
      </c>
      <c r="E23" s="59"/>
      <c r="F23" s="59">
        <v>5</v>
      </c>
      <c r="G23" s="59" t="s">
        <v>23</v>
      </c>
      <c r="H23" s="59"/>
      <c r="I23" s="59" t="s">
        <v>10</v>
      </c>
      <c r="J23" s="59" t="s">
        <v>24</v>
      </c>
      <c r="K23" s="86">
        <f t="shared" si="1"/>
        <v>0</v>
      </c>
      <c r="L23" s="110" t="s">
        <v>10</v>
      </c>
    </row>
    <row r="24" spans="2:12" x14ac:dyDescent="0.3">
      <c r="B24" s="112"/>
      <c r="C24" s="85">
        <v>302</v>
      </c>
      <c r="D24" s="59" t="s">
        <v>88</v>
      </c>
      <c r="E24" s="59"/>
      <c r="F24" s="59">
        <v>9</v>
      </c>
      <c r="G24" s="59" t="s">
        <v>23</v>
      </c>
      <c r="H24" s="59"/>
      <c r="I24" s="59" t="s">
        <v>10</v>
      </c>
      <c r="J24" s="59" t="s">
        <v>24</v>
      </c>
      <c r="K24" s="86">
        <f t="shared" si="1"/>
        <v>0</v>
      </c>
      <c r="L24" s="110" t="s">
        <v>10</v>
      </c>
    </row>
    <row r="25" spans="2:12" x14ac:dyDescent="0.3">
      <c r="B25" s="112"/>
      <c r="C25" s="85">
        <v>321</v>
      </c>
      <c r="D25" s="59" t="s">
        <v>88</v>
      </c>
      <c r="E25" s="59"/>
      <c r="F25" s="59">
        <v>1</v>
      </c>
      <c r="G25" s="59" t="s">
        <v>23</v>
      </c>
      <c r="H25" s="59"/>
      <c r="I25" s="59" t="s">
        <v>10</v>
      </c>
      <c r="J25" s="59" t="s">
        <v>24</v>
      </c>
      <c r="K25" s="86">
        <f t="shared" si="1"/>
        <v>0</v>
      </c>
      <c r="L25" s="110" t="s">
        <v>10</v>
      </c>
    </row>
    <row r="26" spans="2:12" x14ac:dyDescent="0.3">
      <c r="B26" s="112"/>
      <c r="C26" s="85">
        <v>269</v>
      </c>
      <c r="D26" s="59" t="s">
        <v>87</v>
      </c>
      <c r="E26" s="59"/>
      <c r="F26" s="59">
        <v>3</v>
      </c>
      <c r="G26" s="59" t="s">
        <v>23</v>
      </c>
      <c r="H26" s="59"/>
      <c r="I26" s="59" t="s">
        <v>10</v>
      </c>
      <c r="J26" s="59" t="s">
        <v>24</v>
      </c>
      <c r="K26" s="86">
        <f t="shared" si="1"/>
        <v>0</v>
      </c>
      <c r="L26" s="110" t="s">
        <v>10</v>
      </c>
    </row>
    <row r="27" spans="2:12" x14ac:dyDescent="0.3">
      <c r="B27" s="112"/>
      <c r="C27" s="85">
        <v>272</v>
      </c>
      <c r="D27" s="59" t="s">
        <v>88</v>
      </c>
      <c r="E27" s="59"/>
      <c r="F27" s="59">
        <v>2</v>
      </c>
      <c r="G27" s="59" t="s">
        <v>23</v>
      </c>
      <c r="H27" s="59"/>
      <c r="I27" s="59" t="s">
        <v>10</v>
      </c>
      <c r="J27" s="59" t="s">
        <v>24</v>
      </c>
      <c r="K27" s="86">
        <f t="shared" si="1"/>
        <v>0</v>
      </c>
      <c r="L27" s="110" t="s">
        <v>10</v>
      </c>
    </row>
    <row r="28" spans="2:12" x14ac:dyDescent="0.3">
      <c r="B28" s="112"/>
      <c r="C28" s="85">
        <v>201</v>
      </c>
      <c r="D28" s="59" t="s">
        <v>89</v>
      </c>
      <c r="E28" s="59"/>
      <c r="F28" s="59">
        <v>5</v>
      </c>
      <c r="G28" s="59" t="s">
        <v>23</v>
      </c>
      <c r="H28" s="59"/>
      <c r="I28" s="59" t="s">
        <v>10</v>
      </c>
      <c r="J28" s="59" t="s">
        <v>24</v>
      </c>
      <c r="K28" s="86">
        <f t="shared" si="1"/>
        <v>0</v>
      </c>
      <c r="L28" s="110" t="s">
        <v>10</v>
      </c>
    </row>
    <row r="29" spans="2:12" x14ac:dyDescent="0.3">
      <c r="B29" s="112"/>
      <c r="C29" s="59" t="s">
        <v>43</v>
      </c>
      <c r="D29" s="59" t="s">
        <v>44</v>
      </c>
      <c r="E29" s="59"/>
      <c r="F29" s="59">
        <v>13</v>
      </c>
      <c r="G29" s="59" t="s">
        <v>23</v>
      </c>
      <c r="H29" s="59"/>
      <c r="I29" s="59" t="s">
        <v>10</v>
      </c>
      <c r="J29" s="59" t="s">
        <v>24</v>
      </c>
      <c r="K29" s="86">
        <f t="shared" si="1"/>
        <v>0</v>
      </c>
      <c r="L29" s="110" t="s">
        <v>10</v>
      </c>
    </row>
    <row r="30" spans="2:12" x14ac:dyDescent="0.3">
      <c r="B30" s="112"/>
      <c r="C30" s="59" t="s">
        <v>45</v>
      </c>
      <c r="D30" s="59"/>
      <c r="E30" s="59"/>
      <c r="F30" s="59">
        <v>31</v>
      </c>
      <c r="G30" s="59" t="s">
        <v>23</v>
      </c>
      <c r="H30" s="59"/>
      <c r="I30" s="59" t="s">
        <v>10</v>
      </c>
      <c r="J30" s="59" t="s">
        <v>24</v>
      </c>
      <c r="K30" s="86">
        <f t="shared" si="1"/>
        <v>0</v>
      </c>
      <c r="L30" s="110" t="s">
        <v>10</v>
      </c>
    </row>
    <row r="31" spans="2:12" x14ac:dyDescent="0.3">
      <c r="B31" s="112"/>
      <c r="C31" s="59" t="s">
        <v>46</v>
      </c>
      <c r="D31" s="59"/>
      <c r="E31" s="59"/>
      <c r="F31" s="59">
        <v>13</v>
      </c>
      <c r="G31" s="59" t="s">
        <v>23</v>
      </c>
      <c r="H31" s="59"/>
      <c r="I31" s="59" t="s">
        <v>10</v>
      </c>
      <c r="J31" s="59" t="s">
        <v>24</v>
      </c>
      <c r="K31" s="86">
        <f t="shared" si="1"/>
        <v>0</v>
      </c>
      <c r="L31" s="110" t="s">
        <v>10</v>
      </c>
    </row>
    <row r="32" spans="2:12" x14ac:dyDescent="0.3">
      <c r="B32" s="112"/>
      <c r="C32" s="59" t="s">
        <v>47</v>
      </c>
      <c r="D32" s="59"/>
      <c r="E32" s="59"/>
      <c r="F32" s="59">
        <v>13</v>
      </c>
      <c r="G32" s="59" t="s">
        <v>23</v>
      </c>
      <c r="H32" s="59"/>
      <c r="I32" s="59" t="s">
        <v>10</v>
      </c>
      <c r="J32" s="59" t="s">
        <v>24</v>
      </c>
      <c r="K32" s="86">
        <f t="shared" si="1"/>
        <v>0</v>
      </c>
      <c r="L32" s="110" t="s">
        <v>10</v>
      </c>
    </row>
    <row r="33" spans="2:12" x14ac:dyDescent="0.3">
      <c r="B33" s="112"/>
      <c r="C33" s="59" t="s">
        <v>50</v>
      </c>
      <c r="D33" s="59"/>
      <c r="E33" s="59"/>
      <c r="F33" s="59">
        <v>6</v>
      </c>
      <c r="G33" s="59" t="s">
        <v>23</v>
      </c>
      <c r="H33" s="59"/>
      <c r="I33" s="59" t="s">
        <v>10</v>
      </c>
      <c r="J33" s="59" t="s">
        <v>24</v>
      </c>
      <c r="K33" s="86">
        <f t="shared" si="1"/>
        <v>0</v>
      </c>
      <c r="L33" s="110" t="s">
        <v>10</v>
      </c>
    </row>
    <row r="34" spans="2:12" x14ac:dyDescent="0.3">
      <c r="B34" s="112"/>
      <c r="C34" s="59" t="s">
        <v>51</v>
      </c>
      <c r="D34" s="59"/>
      <c r="E34" s="59"/>
      <c r="F34" s="59">
        <v>16</v>
      </c>
      <c r="G34" s="59" t="s">
        <v>23</v>
      </c>
      <c r="H34" s="59"/>
      <c r="I34" s="59" t="s">
        <v>10</v>
      </c>
      <c r="J34" s="59" t="s">
        <v>24</v>
      </c>
      <c r="K34" s="118">
        <f t="shared" si="1"/>
        <v>0</v>
      </c>
      <c r="L34" s="119" t="s">
        <v>10</v>
      </c>
    </row>
    <row r="35" spans="2:12" ht="16.2" thickBot="1" x14ac:dyDescent="0.35">
      <c r="B35" s="113"/>
      <c r="C35" s="115" t="s">
        <v>53</v>
      </c>
      <c r="D35" s="116"/>
      <c r="E35" s="116"/>
      <c r="F35" s="116"/>
      <c r="G35" s="116"/>
      <c r="H35" s="116"/>
      <c r="I35" s="116"/>
      <c r="J35" s="116"/>
      <c r="K35" s="120">
        <f>SUM(K20:K34)</f>
        <v>0</v>
      </c>
      <c r="L35" s="121" t="s">
        <v>10</v>
      </c>
    </row>
    <row r="36" spans="2:12" ht="16.2" thickBot="1" x14ac:dyDescent="0.35">
      <c r="B36" s="122"/>
      <c r="C36" s="123" t="s">
        <v>54</v>
      </c>
      <c r="D36" s="124"/>
      <c r="E36" s="124"/>
      <c r="F36" s="124"/>
      <c r="G36" s="124"/>
      <c r="H36" s="124"/>
      <c r="I36" s="124"/>
      <c r="J36" s="124"/>
      <c r="K36" s="125">
        <f>K19+K35</f>
        <v>0</v>
      </c>
      <c r="L36" s="126" t="s">
        <v>10</v>
      </c>
    </row>
    <row r="37" spans="2:12" ht="16.2" thickBot="1" x14ac:dyDescent="0.35">
      <c r="B37" s="127"/>
      <c r="C37" s="128" t="s">
        <v>55</v>
      </c>
      <c r="D37" s="129"/>
      <c r="E37" s="129"/>
      <c r="F37" s="129"/>
      <c r="G37" s="129"/>
      <c r="H37" s="129"/>
      <c r="I37" s="129"/>
      <c r="J37" s="129"/>
      <c r="K37" s="130">
        <f>K36*0.2</f>
        <v>0</v>
      </c>
      <c r="L37" s="131" t="s">
        <v>10</v>
      </c>
    </row>
    <row r="38" spans="2:12" ht="16.2" thickBot="1" x14ac:dyDescent="0.35">
      <c r="B38" s="132"/>
      <c r="C38" s="133" t="s">
        <v>56</v>
      </c>
      <c r="D38" s="134"/>
      <c r="E38" s="134"/>
      <c r="F38" s="134"/>
      <c r="G38" s="134"/>
      <c r="H38" s="134"/>
      <c r="I38" s="134"/>
      <c r="J38" s="134"/>
      <c r="K38" s="135">
        <f>K36+K37</f>
        <v>0</v>
      </c>
      <c r="L38" s="136" t="s">
        <v>10</v>
      </c>
    </row>
  </sheetData>
  <mergeCells count="14">
    <mergeCell ref="C36:J36"/>
    <mergeCell ref="C37:J37"/>
    <mergeCell ref="C38:J38"/>
    <mergeCell ref="B7:B19"/>
    <mergeCell ref="B20:B35"/>
    <mergeCell ref="D20:E20"/>
    <mergeCell ref="I6:J6"/>
    <mergeCell ref="C35:J35"/>
    <mergeCell ref="D5:E5"/>
    <mergeCell ref="F5:G5"/>
    <mergeCell ref="H5:J5"/>
    <mergeCell ref="K5:L5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47"/>
  <sheetViews>
    <sheetView tabSelected="1" workbookViewId="0">
      <selection activeCell="O46" sqref="O46"/>
    </sheetView>
  </sheetViews>
  <sheetFormatPr defaultRowHeight="14.4" x14ac:dyDescent="0.3"/>
  <cols>
    <col min="3" max="3" width="34.6640625" bestFit="1" customWidth="1"/>
    <col min="4" max="4" width="13.6640625" customWidth="1"/>
    <col min="5" max="5" width="12.44140625" customWidth="1"/>
    <col min="7" max="7" width="7.88671875" customWidth="1"/>
    <col min="9" max="9" width="4.6640625" customWidth="1"/>
    <col min="11" max="11" width="12.109375" customWidth="1"/>
    <col min="12" max="12" width="6.44140625" customWidth="1"/>
  </cols>
  <sheetData>
    <row r="4" spans="2:12" ht="15.6" x14ac:dyDescent="0.3">
      <c r="B4" s="52" t="s">
        <v>57</v>
      </c>
      <c r="C4" s="1"/>
      <c r="D4" s="1"/>
      <c r="E4" s="1"/>
      <c r="F4" s="1"/>
      <c r="H4" s="1"/>
      <c r="I4" s="1"/>
      <c r="J4" s="1"/>
      <c r="K4" s="1"/>
      <c r="L4" s="1"/>
    </row>
    <row r="5" spans="2:12" ht="15" thickBot="1" x14ac:dyDescent="0.35">
      <c r="B5" s="1"/>
      <c r="C5" s="1"/>
      <c r="D5" s="1"/>
      <c r="E5" s="1"/>
      <c r="F5" s="1"/>
      <c r="H5" s="1"/>
      <c r="I5" s="1"/>
      <c r="J5" s="1"/>
      <c r="K5" s="1"/>
      <c r="L5" s="1"/>
    </row>
    <row r="6" spans="2:12" ht="24.9" customHeight="1" x14ac:dyDescent="0.3">
      <c r="B6" s="70" t="s">
        <v>0</v>
      </c>
      <c r="C6" s="72" t="s">
        <v>1</v>
      </c>
      <c r="D6" s="74" t="s">
        <v>2</v>
      </c>
      <c r="E6" s="74"/>
      <c r="F6" s="74" t="s">
        <v>3</v>
      </c>
      <c r="G6" s="74"/>
      <c r="H6" s="74" t="s">
        <v>58</v>
      </c>
      <c r="I6" s="74"/>
      <c r="J6" s="74"/>
      <c r="K6" s="65" t="s">
        <v>4</v>
      </c>
      <c r="L6" s="66"/>
    </row>
    <row r="7" spans="2:12" ht="45" customHeight="1" thickBot="1" x14ac:dyDescent="0.35">
      <c r="B7" s="71"/>
      <c r="C7" s="73"/>
      <c r="D7" s="2" t="s">
        <v>5</v>
      </c>
      <c r="E7" s="2" t="s">
        <v>6</v>
      </c>
      <c r="F7" s="2" t="s">
        <v>5</v>
      </c>
      <c r="G7" s="2" t="s">
        <v>6</v>
      </c>
      <c r="H7" s="2" t="s">
        <v>5</v>
      </c>
      <c r="I7" s="69" t="s">
        <v>6</v>
      </c>
      <c r="J7" s="69"/>
      <c r="K7" s="67"/>
      <c r="L7" s="68"/>
    </row>
    <row r="8" spans="2:12" x14ac:dyDescent="0.3">
      <c r="B8" s="75" t="s">
        <v>7</v>
      </c>
      <c r="C8" s="3" t="s">
        <v>8</v>
      </c>
      <c r="D8" s="4">
        <v>0.125</v>
      </c>
      <c r="E8" s="4" t="s">
        <v>9</v>
      </c>
      <c r="F8" s="4">
        <v>2064</v>
      </c>
      <c r="G8" s="4" t="s">
        <v>9</v>
      </c>
      <c r="H8" s="4"/>
      <c r="I8" s="4" t="s">
        <v>10</v>
      </c>
      <c r="J8" s="4" t="s">
        <v>11</v>
      </c>
      <c r="K8" s="4">
        <f>F8*H8</f>
        <v>0</v>
      </c>
      <c r="L8" s="5" t="s">
        <v>10</v>
      </c>
    </row>
    <row r="9" spans="2:12" x14ac:dyDescent="0.3">
      <c r="B9" s="76"/>
      <c r="C9" s="6" t="s">
        <v>12</v>
      </c>
      <c r="D9" s="7">
        <v>0.25</v>
      </c>
      <c r="E9" s="7" t="s">
        <v>9</v>
      </c>
      <c r="F9" s="7">
        <v>334.6</v>
      </c>
      <c r="G9" s="7" t="s">
        <v>9</v>
      </c>
      <c r="H9" s="7"/>
      <c r="I9" s="7" t="s">
        <v>10</v>
      </c>
      <c r="J9" s="7" t="s">
        <v>11</v>
      </c>
      <c r="K9" s="7">
        <f t="shared" ref="K9:K43" si="0">F9*H9</f>
        <v>0</v>
      </c>
      <c r="L9" s="8" t="s">
        <v>10</v>
      </c>
    </row>
    <row r="10" spans="2:12" x14ac:dyDescent="0.3">
      <c r="B10" s="76"/>
      <c r="C10" s="6" t="s">
        <v>13</v>
      </c>
      <c r="D10" s="7">
        <v>0.125</v>
      </c>
      <c r="E10" s="7" t="s">
        <v>9</v>
      </c>
      <c r="F10" s="7">
        <v>329</v>
      </c>
      <c r="G10" s="7" t="s">
        <v>9</v>
      </c>
      <c r="H10" s="7"/>
      <c r="I10" s="7" t="s">
        <v>10</v>
      </c>
      <c r="J10" s="7" t="s">
        <v>11</v>
      </c>
      <c r="K10" s="7">
        <f>F10*H10</f>
        <v>0</v>
      </c>
      <c r="L10" s="8" t="s">
        <v>10</v>
      </c>
    </row>
    <row r="11" spans="2:12" x14ac:dyDescent="0.3">
      <c r="B11" s="76"/>
      <c r="C11" s="6" t="s">
        <v>14</v>
      </c>
      <c r="D11" s="7">
        <v>0.25</v>
      </c>
      <c r="E11" s="7" t="s">
        <v>9</v>
      </c>
      <c r="F11" s="7">
        <v>1548</v>
      </c>
      <c r="G11" s="7" t="s">
        <v>9</v>
      </c>
      <c r="H11" s="7"/>
      <c r="I11" s="7" t="s">
        <v>10</v>
      </c>
      <c r="J11" s="7" t="s">
        <v>11</v>
      </c>
      <c r="K11" s="7">
        <f t="shared" si="0"/>
        <v>0</v>
      </c>
      <c r="L11" s="8" t="s">
        <v>10</v>
      </c>
    </row>
    <row r="12" spans="2:12" x14ac:dyDescent="0.3">
      <c r="B12" s="76"/>
      <c r="C12" s="6" t="s">
        <v>15</v>
      </c>
      <c r="D12" s="7">
        <v>0.5</v>
      </c>
      <c r="E12" s="7" t="s">
        <v>9</v>
      </c>
      <c r="F12" s="7">
        <v>0</v>
      </c>
      <c r="G12" s="7" t="s">
        <v>9</v>
      </c>
      <c r="H12" s="7"/>
      <c r="I12" s="7" t="s">
        <v>10</v>
      </c>
      <c r="J12" s="7" t="s">
        <v>11</v>
      </c>
      <c r="K12" s="7">
        <f t="shared" si="0"/>
        <v>0</v>
      </c>
      <c r="L12" s="8" t="s">
        <v>10</v>
      </c>
    </row>
    <row r="13" spans="2:12" x14ac:dyDescent="0.3">
      <c r="B13" s="76"/>
      <c r="C13" s="6" t="s">
        <v>16</v>
      </c>
      <c r="D13" s="7"/>
      <c r="E13" s="7"/>
      <c r="F13" s="7">
        <v>0</v>
      </c>
      <c r="G13" s="7" t="s">
        <v>17</v>
      </c>
      <c r="H13" s="7"/>
      <c r="I13" s="7" t="s">
        <v>10</v>
      </c>
      <c r="J13" s="7" t="s">
        <v>18</v>
      </c>
      <c r="K13" s="7">
        <f>F13*H13</f>
        <v>0</v>
      </c>
      <c r="L13" s="8" t="s">
        <v>10</v>
      </c>
    </row>
    <row r="14" spans="2:12" x14ac:dyDescent="0.3">
      <c r="B14" s="76"/>
      <c r="C14" s="6" t="s">
        <v>19</v>
      </c>
      <c r="D14" s="7"/>
      <c r="E14" s="7"/>
      <c r="F14" s="7">
        <v>0</v>
      </c>
      <c r="G14" s="7" t="s">
        <v>17</v>
      </c>
      <c r="H14" s="7"/>
      <c r="I14" s="7" t="s">
        <v>10</v>
      </c>
      <c r="J14" s="7" t="s">
        <v>18</v>
      </c>
      <c r="K14" s="7">
        <f t="shared" si="0"/>
        <v>0</v>
      </c>
      <c r="L14" s="8" t="s">
        <v>10</v>
      </c>
    </row>
    <row r="15" spans="2:12" x14ac:dyDescent="0.3">
      <c r="B15" s="76"/>
      <c r="C15" s="6" t="s">
        <v>20</v>
      </c>
      <c r="D15" s="7">
        <v>0.125</v>
      </c>
      <c r="E15" s="7" t="s">
        <v>9</v>
      </c>
      <c r="F15" s="7">
        <v>0</v>
      </c>
      <c r="G15" s="7" t="s">
        <v>9</v>
      </c>
      <c r="H15" s="7"/>
      <c r="I15" s="7" t="s">
        <v>10</v>
      </c>
      <c r="J15" s="7" t="s">
        <v>11</v>
      </c>
      <c r="K15" s="7">
        <f t="shared" si="0"/>
        <v>0</v>
      </c>
      <c r="L15" s="8" t="s">
        <v>10</v>
      </c>
    </row>
    <row r="16" spans="2:12" x14ac:dyDescent="0.3">
      <c r="B16" s="76"/>
      <c r="C16" s="6" t="s">
        <v>21</v>
      </c>
      <c r="D16" s="7">
        <v>0.5</v>
      </c>
      <c r="E16" s="7" t="s">
        <v>9</v>
      </c>
      <c r="F16" s="7">
        <v>27</v>
      </c>
      <c r="G16" s="7" t="s">
        <v>9</v>
      </c>
      <c r="H16" s="7"/>
      <c r="I16" s="7" t="s">
        <v>10</v>
      </c>
      <c r="J16" s="7" t="s">
        <v>11</v>
      </c>
      <c r="K16" s="7">
        <f t="shared" si="0"/>
        <v>0</v>
      </c>
      <c r="L16" s="8" t="s">
        <v>10</v>
      </c>
    </row>
    <row r="17" spans="2:12" x14ac:dyDescent="0.3">
      <c r="B17" s="76"/>
      <c r="C17" s="6" t="s">
        <v>22</v>
      </c>
      <c r="D17" s="7">
        <v>0.2</v>
      </c>
      <c r="E17" s="7" t="s">
        <v>17</v>
      </c>
      <c r="F17" s="7">
        <v>200</v>
      </c>
      <c r="G17" s="7" t="s">
        <v>23</v>
      </c>
      <c r="H17" s="7"/>
      <c r="I17" s="7" t="s">
        <v>10</v>
      </c>
      <c r="J17" s="7" t="s">
        <v>24</v>
      </c>
      <c r="K17" s="7">
        <f t="shared" si="0"/>
        <v>0</v>
      </c>
      <c r="L17" s="8" t="s">
        <v>10</v>
      </c>
    </row>
    <row r="18" spans="2:12" x14ac:dyDescent="0.3">
      <c r="B18" s="76"/>
      <c r="C18" s="6" t="s">
        <v>25</v>
      </c>
      <c r="D18" s="7">
        <v>0.4</v>
      </c>
      <c r="E18" s="7" t="s">
        <v>17</v>
      </c>
      <c r="F18" s="7">
        <v>78</v>
      </c>
      <c r="G18" s="7" t="s">
        <v>23</v>
      </c>
      <c r="H18" s="7"/>
      <c r="I18" s="7" t="s">
        <v>10</v>
      </c>
      <c r="J18" s="7" t="s">
        <v>24</v>
      </c>
      <c r="K18" s="7">
        <f t="shared" si="0"/>
        <v>0</v>
      </c>
      <c r="L18" s="8" t="s">
        <v>10</v>
      </c>
    </row>
    <row r="19" spans="2:12" x14ac:dyDescent="0.3">
      <c r="B19" s="76"/>
      <c r="C19" s="6" t="s">
        <v>26</v>
      </c>
      <c r="D19" s="7"/>
      <c r="E19" s="7"/>
      <c r="F19" s="7">
        <v>9</v>
      </c>
      <c r="G19" s="7" t="s">
        <v>23</v>
      </c>
      <c r="H19" s="7"/>
      <c r="I19" s="7" t="s">
        <v>10</v>
      </c>
      <c r="J19" s="7" t="s">
        <v>24</v>
      </c>
      <c r="K19" s="7">
        <f t="shared" si="0"/>
        <v>0</v>
      </c>
      <c r="L19" s="8" t="s">
        <v>10</v>
      </c>
    </row>
    <row r="20" spans="2:12" x14ac:dyDescent="0.3">
      <c r="B20" s="76"/>
      <c r="C20" s="6" t="s">
        <v>27</v>
      </c>
      <c r="D20" s="7"/>
      <c r="E20" s="7"/>
      <c r="F20" s="7">
        <v>0</v>
      </c>
      <c r="G20" s="7" t="s">
        <v>23</v>
      </c>
      <c r="H20" s="7"/>
      <c r="I20" s="7" t="s">
        <v>10</v>
      </c>
      <c r="J20" s="7" t="s">
        <v>24</v>
      </c>
      <c r="K20" s="7">
        <f t="shared" si="0"/>
        <v>0</v>
      </c>
      <c r="L20" s="8" t="s">
        <v>10</v>
      </c>
    </row>
    <row r="21" spans="2:12" x14ac:dyDescent="0.3">
      <c r="B21" s="76"/>
      <c r="C21" s="6" t="s">
        <v>28</v>
      </c>
      <c r="D21" s="7"/>
      <c r="E21" s="7"/>
      <c r="F21" s="7">
        <v>0</v>
      </c>
      <c r="G21" s="7" t="s">
        <v>23</v>
      </c>
      <c r="H21" s="7"/>
      <c r="I21" s="7" t="s">
        <v>10</v>
      </c>
      <c r="J21" s="7" t="s">
        <v>24</v>
      </c>
      <c r="K21" s="7">
        <f t="shared" si="0"/>
        <v>0</v>
      </c>
      <c r="L21" s="8" t="s">
        <v>10</v>
      </c>
    </row>
    <row r="22" spans="2:12" x14ac:dyDescent="0.3">
      <c r="B22" s="76"/>
      <c r="C22" s="6" t="s">
        <v>29</v>
      </c>
      <c r="D22" s="7"/>
      <c r="E22" s="7"/>
      <c r="F22" s="7">
        <v>0</v>
      </c>
      <c r="G22" s="7" t="s">
        <v>23</v>
      </c>
      <c r="H22" s="7"/>
      <c r="I22" s="7" t="s">
        <v>10</v>
      </c>
      <c r="J22" s="7" t="s">
        <v>24</v>
      </c>
      <c r="K22" s="7">
        <f t="shared" si="0"/>
        <v>0</v>
      </c>
      <c r="L22" s="8"/>
    </row>
    <row r="23" spans="2:12" x14ac:dyDescent="0.3">
      <c r="B23" s="76"/>
      <c r="C23" s="6" t="s">
        <v>30</v>
      </c>
      <c r="D23" s="7">
        <v>0.125</v>
      </c>
      <c r="E23" s="7" t="s">
        <v>9</v>
      </c>
      <c r="F23" s="7">
        <v>12</v>
      </c>
      <c r="G23" s="7" t="s">
        <v>9</v>
      </c>
      <c r="H23" s="7"/>
      <c r="I23" s="7" t="s">
        <v>10</v>
      </c>
      <c r="J23" s="7" t="s">
        <v>11</v>
      </c>
      <c r="K23" s="7">
        <f>F23*H23</f>
        <v>0</v>
      </c>
      <c r="L23" s="8" t="s">
        <v>10</v>
      </c>
    </row>
    <row r="24" spans="2:12" x14ac:dyDescent="0.3">
      <c r="B24" s="76"/>
      <c r="C24" s="6" t="s">
        <v>31</v>
      </c>
      <c r="D24" s="9" t="s">
        <v>32</v>
      </c>
      <c r="E24" s="7" t="s">
        <v>9</v>
      </c>
      <c r="F24" s="7">
        <v>0</v>
      </c>
      <c r="G24" s="7" t="s">
        <v>23</v>
      </c>
      <c r="H24" s="7"/>
      <c r="I24" s="7" t="s">
        <v>10</v>
      </c>
      <c r="J24" s="7" t="s">
        <v>24</v>
      </c>
      <c r="K24" s="7">
        <f t="shared" si="0"/>
        <v>0</v>
      </c>
      <c r="L24" s="8"/>
    </row>
    <row r="25" spans="2:12" x14ac:dyDescent="0.3">
      <c r="B25" s="76"/>
      <c r="C25" s="6" t="s">
        <v>33</v>
      </c>
      <c r="D25" s="9"/>
      <c r="E25" s="7"/>
      <c r="F25" s="7">
        <v>0</v>
      </c>
      <c r="G25" s="7" t="s">
        <v>23</v>
      </c>
      <c r="H25" s="7"/>
      <c r="I25" s="7" t="s">
        <v>10</v>
      </c>
      <c r="J25" s="7" t="s">
        <v>24</v>
      </c>
      <c r="K25" s="7">
        <f t="shared" si="0"/>
        <v>0</v>
      </c>
      <c r="L25" s="8"/>
    </row>
    <row r="26" spans="2:12" x14ac:dyDescent="0.3">
      <c r="B26" s="76"/>
      <c r="C26" s="6" t="s">
        <v>34</v>
      </c>
      <c r="D26" s="9"/>
      <c r="E26" s="7"/>
      <c r="F26" s="7">
        <v>0</v>
      </c>
      <c r="G26" s="7" t="s">
        <v>23</v>
      </c>
      <c r="H26" s="10"/>
      <c r="I26" s="7" t="s">
        <v>10</v>
      </c>
      <c r="J26" s="7" t="s">
        <v>24</v>
      </c>
      <c r="K26" s="7">
        <f t="shared" si="0"/>
        <v>0</v>
      </c>
      <c r="L26" s="8"/>
    </row>
    <row r="27" spans="2:12" ht="15" thickBot="1" x14ac:dyDescent="0.35">
      <c r="B27" s="76"/>
      <c r="C27" s="11" t="s">
        <v>35</v>
      </c>
      <c r="D27" s="12"/>
      <c r="E27" s="12"/>
      <c r="F27" s="12">
        <v>0</v>
      </c>
      <c r="G27" s="12" t="s">
        <v>9</v>
      </c>
      <c r="H27" s="12"/>
      <c r="I27" s="12" t="s">
        <v>10</v>
      </c>
      <c r="J27" s="12" t="s">
        <v>11</v>
      </c>
      <c r="K27" s="12">
        <f t="shared" si="0"/>
        <v>0</v>
      </c>
      <c r="L27" s="13" t="s">
        <v>10</v>
      </c>
    </row>
    <row r="28" spans="2:12" ht="16.2" thickBot="1" x14ac:dyDescent="0.35">
      <c r="B28" s="77"/>
      <c r="C28" s="14" t="s">
        <v>36</v>
      </c>
      <c r="D28" s="15"/>
      <c r="E28" s="15"/>
      <c r="F28" s="15"/>
      <c r="G28" s="15"/>
      <c r="H28" s="15"/>
      <c r="I28" s="15"/>
      <c r="J28" s="15"/>
      <c r="K28" s="16">
        <f>SUM(K8:K27)</f>
        <v>0</v>
      </c>
      <c r="L28" s="17" t="s">
        <v>10</v>
      </c>
    </row>
    <row r="29" spans="2:12" x14ac:dyDescent="0.3">
      <c r="B29" s="78" t="s">
        <v>37</v>
      </c>
      <c r="C29" s="18">
        <v>230</v>
      </c>
      <c r="D29" s="80" t="s">
        <v>38</v>
      </c>
      <c r="E29" s="80"/>
      <c r="F29" s="19">
        <v>1</v>
      </c>
      <c r="G29" s="20" t="s">
        <v>23</v>
      </c>
      <c r="H29" s="19"/>
      <c r="I29" s="20" t="s">
        <v>10</v>
      </c>
      <c r="J29" s="7" t="s">
        <v>24</v>
      </c>
      <c r="K29" s="19">
        <f t="shared" si="0"/>
        <v>0</v>
      </c>
      <c r="L29" s="21" t="s">
        <v>10</v>
      </c>
    </row>
    <row r="30" spans="2:12" x14ac:dyDescent="0.3">
      <c r="B30" s="78"/>
      <c r="C30" s="22">
        <v>509</v>
      </c>
      <c r="D30" s="80" t="s">
        <v>39</v>
      </c>
      <c r="E30" s="80"/>
      <c r="F30" s="19">
        <v>2</v>
      </c>
      <c r="G30" s="20" t="s">
        <v>23</v>
      </c>
      <c r="H30" s="19"/>
      <c r="I30" s="20" t="s">
        <v>10</v>
      </c>
      <c r="J30" s="7" t="s">
        <v>24</v>
      </c>
      <c r="K30" s="23">
        <f t="shared" si="0"/>
        <v>0</v>
      </c>
      <c r="L30" s="21" t="s">
        <v>10</v>
      </c>
    </row>
    <row r="31" spans="2:12" x14ac:dyDescent="0.3">
      <c r="B31" s="78"/>
      <c r="C31" s="22">
        <v>268</v>
      </c>
      <c r="D31" s="81" t="s">
        <v>40</v>
      </c>
      <c r="E31" s="82"/>
      <c r="F31" s="19">
        <v>1</v>
      </c>
      <c r="G31" s="20" t="s">
        <v>23</v>
      </c>
      <c r="H31" s="19"/>
      <c r="I31" s="20" t="s">
        <v>10</v>
      </c>
      <c r="J31" s="7" t="s">
        <v>24</v>
      </c>
      <c r="K31" s="23">
        <f t="shared" si="0"/>
        <v>0</v>
      </c>
      <c r="L31" s="21" t="s">
        <v>10</v>
      </c>
    </row>
    <row r="32" spans="2:12" x14ac:dyDescent="0.3">
      <c r="B32" s="78"/>
      <c r="C32" s="22">
        <v>269</v>
      </c>
      <c r="D32" s="81" t="s">
        <v>40</v>
      </c>
      <c r="E32" s="82"/>
      <c r="F32" s="19">
        <v>1</v>
      </c>
      <c r="G32" s="20" t="s">
        <v>23</v>
      </c>
      <c r="H32" s="19"/>
      <c r="I32" s="20" t="s">
        <v>10</v>
      </c>
      <c r="J32" s="7" t="s">
        <v>24</v>
      </c>
      <c r="K32" s="23">
        <f t="shared" si="0"/>
        <v>0</v>
      </c>
      <c r="L32" s="21" t="s">
        <v>10</v>
      </c>
    </row>
    <row r="33" spans="2:12" x14ac:dyDescent="0.3">
      <c r="B33" s="78"/>
      <c r="C33" s="18">
        <v>321</v>
      </c>
      <c r="D33" s="80" t="s">
        <v>41</v>
      </c>
      <c r="E33" s="80"/>
      <c r="F33" s="19">
        <v>1</v>
      </c>
      <c r="G33" s="20" t="s">
        <v>23</v>
      </c>
      <c r="H33" s="19"/>
      <c r="I33" s="24" t="s">
        <v>10</v>
      </c>
      <c r="J33" s="20" t="s">
        <v>24</v>
      </c>
      <c r="K33" s="19">
        <f t="shared" si="0"/>
        <v>0</v>
      </c>
      <c r="L33" s="21" t="s">
        <v>10</v>
      </c>
    </row>
    <row r="34" spans="2:12" x14ac:dyDescent="0.3">
      <c r="B34" s="78"/>
      <c r="C34" s="18">
        <v>140</v>
      </c>
      <c r="D34" s="80" t="s">
        <v>42</v>
      </c>
      <c r="E34" s="80"/>
      <c r="F34" s="19">
        <v>2</v>
      </c>
      <c r="G34" s="20" t="s">
        <v>23</v>
      </c>
      <c r="H34" s="19"/>
      <c r="I34" s="24" t="s">
        <v>10</v>
      </c>
      <c r="J34" s="20" t="s">
        <v>24</v>
      </c>
      <c r="K34" s="19">
        <f>F34*H34</f>
        <v>0</v>
      </c>
      <c r="L34" s="21" t="s">
        <v>10</v>
      </c>
    </row>
    <row r="35" spans="2:12" x14ac:dyDescent="0.3">
      <c r="B35" s="78"/>
      <c r="C35" s="18" t="s">
        <v>43</v>
      </c>
      <c r="D35" s="80" t="s">
        <v>44</v>
      </c>
      <c r="E35" s="80"/>
      <c r="F35" s="19">
        <v>5</v>
      </c>
      <c r="G35" s="20" t="s">
        <v>23</v>
      </c>
      <c r="H35" s="19"/>
      <c r="I35" s="24" t="s">
        <v>10</v>
      </c>
      <c r="J35" s="20" t="s">
        <v>24</v>
      </c>
      <c r="K35" s="19">
        <f t="shared" si="0"/>
        <v>0</v>
      </c>
      <c r="L35" s="21" t="s">
        <v>10</v>
      </c>
    </row>
    <row r="36" spans="2:12" x14ac:dyDescent="0.3">
      <c r="B36" s="78"/>
      <c r="C36" s="18" t="s">
        <v>45</v>
      </c>
      <c r="D36" s="7"/>
      <c r="E36" s="7"/>
      <c r="F36" s="19">
        <v>9</v>
      </c>
      <c r="G36" s="20" t="s">
        <v>23</v>
      </c>
      <c r="H36" s="19"/>
      <c r="I36" s="24" t="s">
        <v>10</v>
      </c>
      <c r="J36" s="20" t="s">
        <v>24</v>
      </c>
      <c r="K36" s="19">
        <f t="shared" si="0"/>
        <v>0</v>
      </c>
      <c r="L36" s="21" t="s">
        <v>10</v>
      </c>
    </row>
    <row r="37" spans="2:12" x14ac:dyDescent="0.3">
      <c r="B37" s="78"/>
      <c r="C37" s="18" t="s">
        <v>46</v>
      </c>
      <c r="D37" s="7"/>
      <c r="E37" s="7"/>
      <c r="F37" s="19">
        <v>9</v>
      </c>
      <c r="G37" s="20" t="s">
        <v>23</v>
      </c>
      <c r="H37" s="19"/>
      <c r="I37" s="24" t="s">
        <v>10</v>
      </c>
      <c r="J37" s="20" t="s">
        <v>24</v>
      </c>
      <c r="K37" s="19">
        <f t="shared" si="0"/>
        <v>0</v>
      </c>
      <c r="L37" s="21" t="s">
        <v>10</v>
      </c>
    </row>
    <row r="38" spans="2:12" x14ac:dyDescent="0.3">
      <c r="B38" s="78"/>
      <c r="C38" s="18" t="s">
        <v>47</v>
      </c>
      <c r="D38" s="7"/>
      <c r="E38" s="7"/>
      <c r="F38" s="19">
        <v>5</v>
      </c>
      <c r="G38" s="20" t="s">
        <v>23</v>
      </c>
      <c r="H38" s="19"/>
      <c r="I38" s="24" t="s">
        <v>10</v>
      </c>
      <c r="J38" s="20" t="s">
        <v>24</v>
      </c>
      <c r="K38" s="19">
        <f t="shared" si="0"/>
        <v>0</v>
      </c>
      <c r="L38" s="21" t="s">
        <v>10</v>
      </c>
    </row>
    <row r="39" spans="2:12" x14ac:dyDescent="0.3">
      <c r="B39" s="78"/>
      <c r="C39" s="18" t="s">
        <v>48</v>
      </c>
      <c r="D39" s="7"/>
      <c r="E39" s="7"/>
      <c r="F39" s="19">
        <v>0</v>
      </c>
      <c r="G39" s="20" t="s">
        <v>23</v>
      </c>
      <c r="H39" s="19"/>
      <c r="I39" s="24" t="s">
        <v>10</v>
      </c>
      <c r="J39" s="20" t="s">
        <v>24</v>
      </c>
      <c r="K39" s="19">
        <f t="shared" si="0"/>
        <v>0</v>
      </c>
      <c r="L39" s="21" t="s">
        <v>10</v>
      </c>
    </row>
    <row r="40" spans="2:12" x14ac:dyDescent="0.3">
      <c r="B40" s="78"/>
      <c r="C40" s="18" t="s">
        <v>49</v>
      </c>
      <c r="D40" s="7"/>
      <c r="E40" s="7"/>
      <c r="F40" s="19">
        <v>0</v>
      </c>
      <c r="G40" s="20" t="s">
        <v>23</v>
      </c>
      <c r="H40" s="19"/>
      <c r="I40" s="24" t="s">
        <v>10</v>
      </c>
      <c r="J40" s="20" t="s">
        <v>24</v>
      </c>
      <c r="K40" s="19">
        <f t="shared" si="0"/>
        <v>0</v>
      </c>
      <c r="L40" s="21" t="s">
        <v>10</v>
      </c>
    </row>
    <row r="41" spans="2:12" x14ac:dyDescent="0.3">
      <c r="B41" s="78"/>
      <c r="C41" s="18" t="s">
        <v>50</v>
      </c>
      <c r="D41" s="7"/>
      <c r="E41" s="7"/>
      <c r="F41" s="19">
        <v>5</v>
      </c>
      <c r="G41" s="20" t="s">
        <v>23</v>
      </c>
      <c r="H41" s="19"/>
      <c r="I41" s="24" t="s">
        <v>10</v>
      </c>
      <c r="J41" s="20" t="s">
        <v>24</v>
      </c>
      <c r="K41" s="19">
        <f t="shared" si="0"/>
        <v>0</v>
      </c>
      <c r="L41" s="21" t="s">
        <v>10</v>
      </c>
    </row>
    <row r="42" spans="2:12" x14ac:dyDescent="0.3">
      <c r="B42" s="78"/>
      <c r="C42" s="18" t="s">
        <v>51</v>
      </c>
      <c r="D42" s="7"/>
      <c r="E42" s="7"/>
      <c r="F42" s="19">
        <v>4</v>
      </c>
      <c r="G42" s="20" t="s">
        <v>23</v>
      </c>
      <c r="H42" s="19"/>
      <c r="I42" s="24" t="s">
        <v>10</v>
      </c>
      <c r="J42" s="20" t="s">
        <v>24</v>
      </c>
      <c r="K42" s="19">
        <f t="shared" si="0"/>
        <v>0</v>
      </c>
      <c r="L42" s="21" t="s">
        <v>10</v>
      </c>
    </row>
    <row r="43" spans="2:12" ht="15" thickBot="1" x14ac:dyDescent="0.35">
      <c r="B43" s="78"/>
      <c r="C43" s="25" t="s">
        <v>52</v>
      </c>
      <c r="D43" s="26"/>
      <c r="E43" s="26"/>
      <c r="F43" s="27">
        <v>4</v>
      </c>
      <c r="G43" s="28" t="s">
        <v>23</v>
      </c>
      <c r="H43" s="29"/>
      <c r="I43" s="30" t="s">
        <v>10</v>
      </c>
      <c r="J43" s="28" t="s">
        <v>24</v>
      </c>
      <c r="K43" s="29">
        <f t="shared" si="0"/>
        <v>0</v>
      </c>
      <c r="L43" s="31" t="s">
        <v>10</v>
      </c>
    </row>
    <row r="44" spans="2:12" ht="16.2" thickBot="1" x14ac:dyDescent="0.35">
      <c r="B44" s="79"/>
      <c r="C44" s="32" t="s">
        <v>53</v>
      </c>
      <c r="D44" s="32"/>
      <c r="E44" s="32"/>
      <c r="F44" s="32"/>
      <c r="G44" s="32"/>
      <c r="H44" s="32"/>
      <c r="I44" s="32"/>
      <c r="J44" s="32"/>
      <c r="K44" s="32">
        <f>SUM(K29:K43)</f>
        <v>0</v>
      </c>
      <c r="L44" s="33" t="s">
        <v>10</v>
      </c>
    </row>
    <row r="45" spans="2:12" ht="16.2" thickBot="1" x14ac:dyDescent="0.35">
      <c r="B45" s="34"/>
      <c r="C45" s="35" t="s">
        <v>54</v>
      </c>
      <c r="D45" s="36"/>
      <c r="E45" s="36"/>
      <c r="F45" s="36"/>
      <c r="G45" s="36"/>
      <c r="H45" s="36"/>
      <c r="I45" s="36"/>
      <c r="J45" s="36"/>
      <c r="K45" s="37">
        <f>K44+K28</f>
        <v>0</v>
      </c>
      <c r="L45" s="38" t="s">
        <v>10</v>
      </c>
    </row>
    <row r="46" spans="2:12" ht="16.2" thickBot="1" x14ac:dyDescent="0.35">
      <c r="B46" s="39"/>
      <c r="C46" s="40" t="s">
        <v>55</v>
      </c>
      <c r="D46" s="41"/>
      <c r="E46" s="42"/>
      <c r="F46" s="41"/>
      <c r="G46" s="41"/>
      <c r="H46" s="41"/>
      <c r="I46" s="41"/>
      <c r="J46" s="42"/>
      <c r="K46" s="43">
        <f>K45*0.2</f>
        <v>0</v>
      </c>
      <c r="L46" s="44" t="s">
        <v>10</v>
      </c>
    </row>
    <row r="47" spans="2:12" ht="16.2" thickBot="1" x14ac:dyDescent="0.35">
      <c r="B47" s="45"/>
      <c r="C47" s="46" t="s">
        <v>56</v>
      </c>
      <c r="D47" s="47"/>
      <c r="E47" s="47"/>
      <c r="F47" s="47"/>
      <c r="G47" s="47"/>
      <c r="H47" s="47"/>
      <c r="I47" s="47"/>
      <c r="J47" s="47"/>
      <c r="K47" s="48">
        <f>K46+K45</f>
        <v>0</v>
      </c>
      <c r="L47" s="49" t="s">
        <v>10</v>
      </c>
    </row>
  </sheetData>
  <mergeCells count="16">
    <mergeCell ref="B8:B28"/>
    <mergeCell ref="B29:B44"/>
    <mergeCell ref="D29:E29"/>
    <mergeCell ref="D30:E30"/>
    <mergeCell ref="D31:E31"/>
    <mergeCell ref="D32:E32"/>
    <mergeCell ref="D33:E33"/>
    <mergeCell ref="D34:E34"/>
    <mergeCell ref="D35:E35"/>
    <mergeCell ref="K6:L7"/>
    <mergeCell ref="I7:J7"/>
    <mergeCell ref="B6:B7"/>
    <mergeCell ref="C6:C7"/>
    <mergeCell ref="D6:E6"/>
    <mergeCell ref="F6:G6"/>
    <mergeCell ref="H6:J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30"/>
  <sheetViews>
    <sheetView topLeftCell="A16" workbookViewId="0">
      <selection activeCell="M7" sqref="M7"/>
    </sheetView>
  </sheetViews>
  <sheetFormatPr defaultRowHeight="14.4" x14ac:dyDescent="0.3"/>
  <cols>
    <col min="3" max="3" width="34.6640625" bestFit="1" customWidth="1"/>
    <col min="4" max="4" width="19.6640625" customWidth="1"/>
    <col min="5" max="5" width="8.6640625" customWidth="1"/>
    <col min="9" max="9" width="4.44140625" customWidth="1"/>
  </cols>
  <sheetData>
    <row r="4" spans="2:12" ht="15.6" x14ac:dyDescent="0.3">
      <c r="B4" s="52" t="s">
        <v>59</v>
      </c>
      <c r="C4" s="1"/>
      <c r="D4" s="1"/>
      <c r="E4" s="1"/>
      <c r="F4" s="1"/>
      <c r="H4" s="1"/>
      <c r="I4" s="1"/>
      <c r="J4" s="1"/>
      <c r="K4" s="1"/>
      <c r="L4" s="1"/>
    </row>
    <row r="5" spans="2:12" ht="15" thickBot="1" x14ac:dyDescent="0.35">
      <c r="B5" s="1"/>
      <c r="C5" s="1"/>
      <c r="D5" s="1"/>
      <c r="E5" s="1"/>
      <c r="F5" s="1"/>
      <c r="H5" s="1"/>
      <c r="I5" s="1"/>
      <c r="J5" s="1"/>
      <c r="K5" s="1"/>
      <c r="L5" s="1"/>
    </row>
    <row r="6" spans="2:12" ht="24.9" customHeight="1" x14ac:dyDescent="0.3">
      <c r="B6" s="70" t="s">
        <v>0</v>
      </c>
      <c r="C6" s="72" t="s">
        <v>1</v>
      </c>
      <c r="D6" s="74" t="s">
        <v>2</v>
      </c>
      <c r="E6" s="74"/>
      <c r="F6" s="74" t="s">
        <v>3</v>
      </c>
      <c r="G6" s="74"/>
      <c r="H6" s="74" t="s">
        <v>58</v>
      </c>
      <c r="I6" s="74"/>
      <c r="J6" s="74"/>
      <c r="K6" s="65" t="s">
        <v>4</v>
      </c>
      <c r="L6" s="66"/>
    </row>
    <row r="7" spans="2:12" ht="45" customHeight="1" thickBot="1" x14ac:dyDescent="0.35">
      <c r="B7" s="71"/>
      <c r="C7" s="73"/>
      <c r="D7" s="2" t="s">
        <v>5</v>
      </c>
      <c r="E7" s="2" t="s">
        <v>6</v>
      </c>
      <c r="F7" s="2" t="s">
        <v>5</v>
      </c>
      <c r="G7" s="2" t="s">
        <v>6</v>
      </c>
      <c r="H7" s="2" t="s">
        <v>5</v>
      </c>
      <c r="I7" s="69" t="s">
        <v>6</v>
      </c>
      <c r="J7" s="69"/>
      <c r="K7" s="67"/>
      <c r="L7" s="68"/>
    </row>
    <row r="8" spans="2:12" x14ac:dyDescent="0.3">
      <c r="B8" s="83"/>
      <c r="C8" s="3" t="s">
        <v>60</v>
      </c>
      <c r="D8" s="4">
        <v>0.125</v>
      </c>
      <c r="E8" s="4" t="s">
        <v>9</v>
      </c>
      <c r="F8" s="4">
        <v>174.3</v>
      </c>
      <c r="G8" s="4" t="s">
        <v>9</v>
      </c>
      <c r="H8" s="4"/>
      <c r="I8" s="4" t="s">
        <v>10</v>
      </c>
      <c r="J8" s="4" t="s">
        <v>11</v>
      </c>
      <c r="K8" s="4">
        <f>F8*H8</f>
        <v>0</v>
      </c>
      <c r="L8" s="5" t="s">
        <v>10</v>
      </c>
    </row>
    <row r="9" spans="2:12" x14ac:dyDescent="0.3">
      <c r="B9" s="76"/>
      <c r="C9" s="6" t="s">
        <v>12</v>
      </c>
      <c r="D9" s="7">
        <v>0.25</v>
      </c>
      <c r="E9" s="7" t="s">
        <v>9</v>
      </c>
      <c r="F9" s="7">
        <v>100.76</v>
      </c>
      <c r="G9" s="7" t="s">
        <v>9</v>
      </c>
      <c r="H9" s="7"/>
      <c r="I9" s="7" t="s">
        <v>10</v>
      </c>
      <c r="J9" s="7" t="s">
        <v>11</v>
      </c>
      <c r="K9" s="7">
        <f t="shared" ref="K9:K26" si="0">F9*H9</f>
        <v>0</v>
      </c>
      <c r="L9" s="8" t="s">
        <v>10</v>
      </c>
    </row>
    <row r="10" spans="2:12" x14ac:dyDescent="0.3">
      <c r="B10" s="76"/>
      <c r="C10" s="6" t="s">
        <v>14</v>
      </c>
      <c r="D10" s="7">
        <v>0.25</v>
      </c>
      <c r="E10" s="7" t="s">
        <v>9</v>
      </c>
      <c r="F10" s="7">
        <v>699</v>
      </c>
      <c r="G10" s="7" t="s">
        <v>9</v>
      </c>
      <c r="H10" s="7"/>
      <c r="I10" s="7" t="s">
        <v>10</v>
      </c>
      <c r="J10" s="7" t="s">
        <v>11</v>
      </c>
      <c r="K10" s="7">
        <f t="shared" si="0"/>
        <v>0</v>
      </c>
      <c r="L10" s="8" t="s">
        <v>10</v>
      </c>
    </row>
    <row r="11" spans="2:12" x14ac:dyDescent="0.3">
      <c r="B11" s="76"/>
      <c r="C11" s="6" t="s">
        <v>19</v>
      </c>
      <c r="D11" s="7"/>
      <c r="E11" s="7"/>
      <c r="F11" s="7">
        <v>63.3</v>
      </c>
      <c r="G11" s="7" t="s">
        <v>17</v>
      </c>
      <c r="H11" s="7"/>
      <c r="I11" s="7" t="s">
        <v>10</v>
      </c>
      <c r="J11" s="7" t="s">
        <v>18</v>
      </c>
      <c r="K11" s="7">
        <f t="shared" si="0"/>
        <v>0</v>
      </c>
      <c r="L11" s="8" t="s">
        <v>10</v>
      </c>
    </row>
    <row r="12" spans="2:12" x14ac:dyDescent="0.3">
      <c r="B12" s="76"/>
      <c r="C12" s="6" t="s">
        <v>61</v>
      </c>
      <c r="D12" s="7">
        <v>0.125</v>
      </c>
      <c r="E12" s="7" t="s">
        <v>9</v>
      </c>
      <c r="F12" s="7">
        <v>81</v>
      </c>
      <c r="G12" s="7" t="s">
        <v>9</v>
      </c>
      <c r="H12" s="7"/>
      <c r="I12" s="7" t="s">
        <v>10</v>
      </c>
      <c r="J12" s="7" t="s">
        <v>11</v>
      </c>
      <c r="K12" s="7">
        <f t="shared" si="0"/>
        <v>0</v>
      </c>
      <c r="L12" s="8" t="s">
        <v>10</v>
      </c>
    </row>
    <row r="13" spans="2:12" x14ac:dyDescent="0.3">
      <c r="B13" s="76"/>
      <c r="C13" s="6" t="s">
        <v>22</v>
      </c>
      <c r="D13" s="7">
        <v>0.2</v>
      </c>
      <c r="E13" s="7" t="s">
        <v>17</v>
      </c>
      <c r="F13" s="7">
        <v>28</v>
      </c>
      <c r="G13" s="7" t="s">
        <v>23</v>
      </c>
      <c r="H13" s="7"/>
      <c r="I13" s="7" t="s">
        <v>10</v>
      </c>
      <c r="J13" s="7" t="s">
        <v>24</v>
      </c>
      <c r="K13" s="7">
        <f t="shared" si="0"/>
        <v>0</v>
      </c>
      <c r="L13" s="8" t="s">
        <v>10</v>
      </c>
    </row>
    <row r="14" spans="2:12" x14ac:dyDescent="0.3">
      <c r="B14" s="76"/>
      <c r="C14" s="6" t="s">
        <v>25</v>
      </c>
      <c r="D14" s="7">
        <v>0.4</v>
      </c>
      <c r="E14" s="7" t="s">
        <v>17</v>
      </c>
      <c r="F14" s="7">
        <v>24</v>
      </c>
      <c r="G14" s="7" t="s">
        <v>23</v>
      </c>
      <c r="H14" s="7"/>
      <c r="I14" s="7" t="s">
        <v>10</v>
      </c>
      <c r="J14" s="7" t="s">
        <v>24</v>
      </c>
      <c r="K14" s="7">
        <f t="shared" si="0"/>
        <v>0</v>
      </c>
      <c r="L14" s="8" t="s">
        <v>10</v>
      </c>
    </row>
    <row r="15" spans="2:12" x14ac:dyDescent="0.3">
      <c r="B15" s="76"/>
      <c r="C15" s="6" t="s">
        <v>26</v>
      </c>
      <c r="D15" s="7"/>
      <c r="E15" s="7"/>
      <c r="F15" s="7">
        <v>10</v>
      </c>
      <c r="G15" s="7" t="s">
        <v>23</v>
      </c>
      <c r="H15" s="7"/>
      <c r="I15" s="7" t="s">
        <v>10</v>
      </c>
      <c r="J15" s="7" t="s">
        <v>24</v>
      </c>
      <c r="K15" s="7">
        <f t="shared" si="0"/>
        <v>0</v>
      </c>
      <c r="L15" s="8" t="s">
        <v>10</v>
      </c>
    </row>
    <row r="16" spans="2:12" ht="16.2" thickBot="1" x14ac:dyDescent="0.35">
      <c r="B16" s="77"/>
      <c r="C16" s="14" t="s">
        <v>36</v>
      </c>
      <c r="D16" s="15"/>
      <c r="E16" s="15"/>
      <c r="F16" s="15"/>
      <c r="G16" s="15"/>
      <c r="H16" s="15"/>
      <c r="I16" s="15"/>
      <c r="J16" s="15"/>
      <c r="K16" s="16">
        <f>SUM(K8:K15)</f>
        <v>0</v>
      </c>
      <c r="L16" s="17" t="s">
        <v>10</v>
      </c>
    </row>
    <row r="17" spans="2:12" x14ac:dyDescent="0.3">
      <c r="B17" s="78" t="s">
        <v>37</v>
      </c>
      <c r="C17" s="18">
        <v>230</v>
      </c>
      <c r="D17" s="80" t="s">
        <v>38</v>
      </c>
      <c r="E17" s="80"/>
      <c r="F17" s="19">
        <v>1</v>
      </c>
      <c r="G17" s="20" t="s">
        <v>23</v>
      </c>
      <c r="H17" s="19"/>
      <c r="I17" s="20" t="s">
        <v>10</v>
      </c>
      <c r="J17" s="7" t="s">
        <v>24</v>
      </c>
      <c r="K17" s="19">
        <f t="shared" si="0"/>
        <v>0</v>
      </c>
      <c r="L17" s="21" t="s">
        <v>10</v>
      </c>
    </row>
    <row r="18" spans="2:12" x14ac:dyDescent="0.3">
      <c r="B18" s="78"/>
      <c r="C18" s="18">
        <v>268</v>
      </c>
      <c r="D18" s="81" t="s">
        <v>40</v>
      </c>
      <c r="E18" s="82"/>
      <c r="F18" s="19">
        <v>1</v>
      </c>
      <c r="G18" s="20" t="s">
        <v>23</v>
      </c>
      <c r="H18" s="19"/>
      <c r="I18" s="20" t="s">
        <v>10</v>
      </c>
      <c r="J18" s="7" t="s">
        <v>24</v>
      </c>
      <c r="K18" s="23">
        <f t="shared" si="0"/>
        <v>0</v>
      </c>
      <c r="L18" s="21" t="s">
        <v>10</v>
      </c>
    </row>
    <row r="19" spans="2:12" x14ac:dyDescent="0.3">
      <c r="B19" s="78"/>
      <c r="C19" s="18">
        <v>269</v>
      </c>
      <c r="D19" s="81" t="s">
        <v>40</v>
      </c>
      <c r="E19" s="82"/>
      <c r="F19" s="19">
        <v>1</v>
      </c>
      <c r="G19" s="20" t="s">
        <v>23</v>
      </c>
      <c r="H19" s="19"/>
      <c r="I19" s="20" t="s">
        <v>10</v>
      </c>
      <c r="J19" s="7" t="s">
        <v>24</v>
      </c>
      <c r="K19" s="23">
        <f t="shared" si="0"/>
        <v>0</v>
      </c>
      <c r="L19" s="21" t="s">
        <v>10</v>
      </c>
    </row>
    <row r="20" spans="2:12" x14ac:dyDescent="0.3">
      <c r="B20" s="78"/>
      <c r="C20" s="18">
        <v>321</v>
      </c>
      <c r="D20" s="80" t="s">
        <v>41</v>
      </c>
      <c r="E20" s="80"/>
      <c r="F20" s="19">
        <v>1</v>
      </c>
      <c r="G20" s="20" t="s">
        <v>23</v>
      </c>
      <c r="H20" s="19"/>
      <c r="I20" s="24" t="s">
        <v>10</v>
      </c>
      <c r="J20" s="20" t="s">
        <v>24</v>
      </c>
      <c r="K20" s="19">
        <f t="shared" si="0"/>
        <v>0</v>
      </c>
      <c r="L20" s="21" t="s">
        <v>10</v>
      </c>
    </row>
    <row r="21" spans="2:12" x14ac:dyDescent="0.3">
      <c r="B21" s="78"/>
      <c r="C21" s="18" t="s">
        <v>43</v>
      </c>
      <c r="D21" s="80" t="s">
        <v>44</v>
      </c>
      <c r="E21" s="80"/>
      <c r="F21" s="19">
        <v>1</v>
      </c>
      <c r="G21" s="20" t="s">
        <v>23</v>
      </c>
      <c r="H21" s="19"/>
      <c r="I21" s="24" t="s">
        <v>10</v>
      </c>
      <c r="J21" s="20" t="s">
        <v>24</v>
      </c>
      <c r="K21" s="19">
        <f t="shared" si="0"/>
        <v>0</v>
      </c>
      <c r="L21" s="21" t="s">
        <v>10</v>
      </c>
    </row>
    <row r="22" spans="2:12" x14ac:dyDescent="0.3">
      <c r="B22" s="78"/>
      <c r="C22" s="18" t="s">
        <v>45</v>
      </c>
      <c r="D22" s="7"/>
      <c r="E22" s="7"/>
      <c r="F22" s="19">
        <v>1</v>
      </c>
      <c r="G22" s="20" t="s">
        <v>23</v>
      </c>
      <c r="H22" s="19"/>
      <c r="I22" s="24" t="s">
        <v>10</v>
      </c>
      <c r="J22" s="20" t="s">
        <v>24</v>
      </c>
      <c r="K22" s="19">
        <f t="shared" si="0"/>
        <v>0</v>
      </c>
      <c r="L22" s="21" t="s">
        <v>10</v>
      </c>
    </row>
    <row r="23" spans="2:12" x14ac:dyDescent="0.3">
      <c r="B23" s="78"/>
      <c r="C23" s="18" t="s">
        <v>46</v>
      </c>
      <c r="D23" s="7"/>
      <c r="E23" s="7"/>
      <c r="F23" s="19">
        <v>2</v>
      </c>
      <c r="G23" s="20" t="s">
        <v>23</v>
      </c>
      <c r="H23" s="19"/>
      <c r="I23" s="24" t="s">
        <v>10</v>
      </c>
      <c r="J23" s="20" t="s">
        <v>24</v>
      </c>
      <c r="K23" s="19">
        <f t="shared" si="0"/>
        <v>0</v>
      </c>
      <c r="L23" s="21" t="s">
        <v>10</v>
      </c>
    </row>
    <row r="24" spans="2:12" x14ac:dyDescent="0.3">
      <c r="B24" s="78"/>
      <c r="C24" s="18" t="s">
        <v>62</v>
      </c>
      <c r="D24" s="7"/>
      <c r="E24" s="7"/>
      <c r="F24" s="19">
        <v>1</v>
      </c>
      <c r="G24" s="20" t="s">
        <v>23</v>
      </c>
      <c r="H24" s="19"/>
      <c r="I24" s="24" t="s">
        <v>10</v>
      </c>
      <c r="J24" s="20" t="s">
        <v>24</v>
      </c>
      <c r="K24" s="19">
        <f t="shared" si="0"/>
        <v>0</v>
      </c>
      <c r="L24" s="21" t="s">
        <v>10</v>
      </c>
    </row>
    <row r="25" spans="2:12" x14ac:dyDescent="0.3">
      <c r="B25" s="78"/>
      <c r="C25" s="18" t="s">
        <v>47</v>
      </c>
      <c r="D25" s="7"/>
      <c r="E25" s="7"/>
      <c r="F25" s="19">
        <v>1</v>
      </c>
      <c r="G25" s="20" t="s">
        <v>23</v>
      </c>
      <c r="H25" s="19"/>
      <c r="I25" s="24" t="s">
        <v>10</v>
      </c>
      <c r="J25" s="20" t="s">
        <v>24</v>
      </c>
      <c r="K25" s="19">
        <f t="shared" si="0"/>
        <v>0</v>
      </c>
      <c r="L25" s="21" t="s">
        <v>10</v>
      </c>
    </row>
    <row r="26" spans="2:12" ht="15" thickBot="1" x14ac:dyDescent="0.35">
      <c r="B26" s="78"/>
      <c r="C26" s="18" t="s">
        <v>51</v>
      </c>
      <c r="D26" s="7"/>
      <c r="E26" s="7"/>
      <c r="F26" s="19">
        <v>1</v>
      </c>
      <c r="G26" s="20" t="s">
        <v>23</v>
      </c>
      <c r="H26" s="19"/>
      <c r="I26" s="24" t="s">
        <v>10</v>
      </c>
      <c r="J26" s="20" t="s">
        <v>24</v>
      </c>
      <c r="K26" s="19">
        <f t="shared" si="0"/>
        <v>0</v>
      </c>
      <c r="L26" s="21" t="s">
        <v>10</v>
      </c>
    </row>
    <row r="27" spans="2:12" ht="16.2" thickBot="1" x14ac:dyDescent="0.35">
      <c r="B27" s="79"/>
      <c r="C27" s="32" t="s">
        <v>53</v>
      </c>
      <c r="D27" s="32"/>
      <c r="E27" s="32"/>
      <c r="F27" s="32"/>
      <c r="G27" s="32"/>
      <c r="H27" s="32"/>
      <c r="I27" s="32"/>
      <c r="J27" s="32"/>
      <c r="K27" s="32">
        <f>SUM(K17:K26)</f>
        <v>0</v>
      </c>
      <c r="L27" s="33" t="s">
        <v>10</v>
      </c>
    </row>
    <row r="28" spans="2:12" ht="16.2" thickBot="1" x14ac:dyDescent="0.35">
      <c r="B28" s="34"/>
      <c r="C28" s="35" t="s">
        <v>54</v>
      </c>
      <c r="D28" s="36"/>
      <c r="E28" s="36"/>
      <c r="F28" s="36"/>
      <c r="G28" s="36"/>
      <c r="H28" s="36"/>
      <c r="I28" s="36"/>
      <c r="J28" s="36"/>
      <c r="K28" s="37">
        <f>K27+K16</f>
        <v>0</v>
      </c>
      <c r="L28" s="38" t="s">
        <v>10</v>
      </c>
    </row>
    <row r="29" spans="2:12" ht="16.2" thickBot="1" x14ac:dyDescent="0.35">
      <c r="B29" s="39"/>
      <c r="C29" s="40" t="s">
        <v>55</v>
      </c>
      <c r="D29" s="41"/>
      <c r="E29" s="42"/>
      <c r="F29" s="41"/>
      <c r="G29" s="41"/>
      <c r="H29" s="41"/>
      <c r="I29" s="41"/>
      <c r="J29" s="42"/>
      <c r="K29" s="43">
        <f>K28*0.2</f>
        <v>0</v>
      </c>
      <c r="L29" s="44" t="s">
        <v>10</v>
      </c>
    </row>
    <row r="30" spans="2:12" ht="16.2" thickBot="1" x14ac:dyDescent="0.35">
      <c r="B30" s="45"/>
      <c r="C30" s="46" t="s">
        <v>56</v>
      </c>
      <c r="D30" s="47"/>
      <c r="E30" s="47"/>
      <c r="F30" s="47"/>
      <c r="G30" s="47"/>
      <c r="H30" s="47"/>
      <c r="I30" s="47"/>
      <c r="J30" s="47"/>
      <c r="K30" s="48">
        <f>K29+K28</f>
        <v>0</v>
      </c>
      <c r="L30" s="49" t="s">
        <v>10</v>
      </c>
    </row>
  </sheetData>
  <mergeCells count="14">
    <mergeCell ref="B8:B16"/>
    <mergeCell ref="B17:B27"/>
    <mergeCell ref="D17:E17"/>
    <mergeCell ref="D18:E18"/>
    <mergeCell ref="D19:E19"/>
    <mergeCell ref="D20:E20"/>
    <mergeCell ref="D21:E21"/>
    <mergeCell ref="K6:L7"/>
    <mergeCell ref="I7:J7"/>
    <mergeCell ref="B6:B7"/>
    <mergeCell ref="C6:C7"/>
    <mergeCell ref="D6:E6"/>
    <mergeCell ref="F6:G6"/>
    <mergeCell ref="H6:J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7"/>
  <sheetViews>
    <sheetView topLeftCell="A10" workbookViewId="0">
      <selection activeCell="D6" sqref="D6:J6"/>
    </sheetView>
  </sheetViews>
  <sheetFormatPr defaultRowHeight="14.4" x14ac:dyDescent="0.3"/>
  <cols>
    <col min="3" max="3" width="34.6640625" bestFit="1" customWidth="1"/>
    <col min="4" max="4" width="16.109375" customWidth="1"/>
    <col min="5" max="5" width="11" customWidth="1"/>
    <col min="8" max="8" width="9.109375" customWidth="1"/>
    <col min="9" max="9" width="4.33203125" customWidth="1"/>
  </cols>
  <sheetData>
    <row r="3" spans="2:12" ht="15.6" x14ac:dyDescent="0.3">
      <c r="B3" s="52" t="s">
        <v>63</v>
      </c>
      <c r="C3" s="1"/>
      <c r="D3" s="1"/>
      <c r="E3" s="1"/>
      <c r="F3" s="1"/>
      <c r="H3" s="1"/>
      <c r="I3" s="1"/>
      <c r="J3" s="1"/>
      <c r="K3" s="1"/>
      <c r="L3" s="1"/>
    </row>
    <row r="4" spans="2:12" ht="15" thickBot="1" x14ac:dyDescent="0.35">
      <c r="B4" s="1"/>
      <c r="C4" s="1"/>
      <c r="D4" s="1"/>
      <c r="E4" s="1"/>
      <c r="F4" s="1"/>
      <c r="H4" s="1"/>
      <c r="I4" s="1"/>
      <c r="J4" s="1"/>
      <c r="K4" s="1"/>
      <c r="L4" s="1"/>
    </row>
    <row r="5" spans="2:12" ht="24.9" customHeight="1" x14ac:dyDescent="0.3">
      <c r="B5" s="70" t="s">
        <v>0</v>
      </c>
      <c r="C5" s="72" t="s">
        <v>1</v>
      </c>
      <c r="D5" s="74" t="s">
        <v>2</v>
      </c>
      <c r="E5" s="74"/>
      <c r="F5" s="74" t="s">
        <v>3</v>
      </c>
      <c r="G5" s="74"/>
      <c r="H5" s="65" t="s">
        <v>66</v>
      </c>
      <c r="I5" s="65"/>
      <c r="J5" s="65"/>
      <c r="K5" s="65" t="s">
        <v>4</v>
      </c>
      <c r="L5" s="66"/>
    </row>
    <row r="6" spans="2:12" ht="45" customHeight="1" thickBot="1" x14ac:dyDescent="0.35">
      <c r="B6" s="71"/>
      <c r="C6" s="73"/>
      <c r="D6" s="2" t="s">
        <v>5</v>
      </c>
      <c r="E6" s="2" t="s">
        <v>6</v>
      </c>
      <c r="F6" s="2" t="s">
        <v>5</v>
      </c>
      <c r="G6" s="2" t="s">
        <v>6</v>
      </c>
      <c r="H6" s="2" t="s">
        <v>5</v>
      </c>
      <c r="I6" s="69" t="s">
        <v>6</v>
      </c>
      <c r="J6" s="69"/>
      <c r="K6" s="67"/>
      <c r="L6" s="68"/>
    </row>
    <row r="7" spans="2:12" x14ac:dyDescent="0.3">
      <c r="B7" s="83"/>
      <c r="C7" s="3" t="s">
        <v>60</v>
      </c>
      <c r="D7" s="4">
        <v>0.125</v>
      </c>
      <c r="E7" s="4" t="s">
        <v>9</v>
      </c>
      <c r="F7" s="4">
        <v>306.14</v>
      </c>
      <c r="G7" s="4" t="s">
        <v>9</v>
      </c>
      <c r="H7" s="4"/>
      <c r="I7" s="4" t="s">
        <v>10</v>
      </c>
      <c r="J7" s="4" t="s">
        <v>11</v>
      </c>
      <c r="K7" s="50">
        <f>F7*H7</f>
        <v>0</v>
      </c>
      <c r="L7" s="5" t="s">
        <v>10</v>
      </c>
    </row>
    <row r="8" spans="2:12" x14ac:dyDescent="0.3">
      <c r="B8" s="76"/>
      <c r="C8" s="6" t="s">
        <v>12</v>
      </c>
      <c r="D8" s="7">
        <v>0.25</v>
      </c>
      <c r="E8" s="7" t="s">
        <v>9</v>
      </c>
      <c r="F8" s="7">
        <v>15</v>
      </c>
      <c r="G8" s="7" t="s">
        <v>9</v>
      </c>
      <c r="H8" s="7"/>
      <c r="I8" s="7" t="s">
        <v>10</v>
      </c>
      <c r="J8" s="7" t="s">
        <v>11</v>
      </c>
      <c r="K8" s="51">
        <f t="shared" ref="K8:K22" si="0">F8*H8</f>
        <v>0</v>
      </c>
      <c r="L8" s="8" t="s">
        <v>10</v>
      </c>
    </row>
    <row r="9" spans="2:12" x14ac:dyDescent="0.3">
      <c r="B9" s="76"/>
      <c r="C9" s="6" t="s">
        <v>14</v>
      </c>
      <c r="D9" s="7">
        <v>0.25</v>
      </c>
      <c r="E9" s="7" t="s">
        <v>9</v>
      </c>
      <c r="F9" s="7">
        <v>377.96</v>
      </c>
      <c r="G9" s="7" t="s">
        <v>9</v>
      </c>
      <c r="H9" s="7"/>
      <c r="I9" s="7" t="s">
        <v>10</v>
      </c>
      <c r="J9" s="7" t="s">
        <v>11</v>
      </c>
      <c r="K9" s="51">
        <f t="shared" si="0"/>
        <v>0</v>
      </c>
      <c r="L9" s="8" t="s">
        <v>10</v>
      </c>
    </row>
    <row r="10" spans="2:12" x14ac:dyDescent="0.3">
      <c r="B10" s="76"/>
      <c r="C10" s="6" t="s">
        <v>19</v>
      </c>
      <c r="D10" s="7"/>
      <c r="E10" s="7"/>
      <c r="F10" s="7">
        <v>18.66</v>
      </c>
      <c r="G10" s="7" t="s">
        <v>17</v>
      </c>
      <c r="H10" s="7"/>
      <c r="I10" s="7" t="s">
        <v>10</v>
      </c>
      <c r="J10" s="7" t="s">
        <v>18</v>
      </c>
      <c r="K10" s="51">
        <f t="shared" si="0"/>
        <v>0</v>
      </c>
      <c r="L10" s="8" t="s">
        <v>10</v>
      </c>
    </row>
    <row r="11" spans="2:12" x14ac:dyDescent="0.3">
      <c r="B11" s="76"/>
      <c r="C11" s="6" t="s">
        <v>13</v>
      </c>
      <c r="D11" s="7">
        <v>0.125</v>
      </c>
      <c r="E11" s="7" t="s">
        <v>9</v>
      </c>
      <c r="F11" s="7">
        <v>11.88</v>
      </c>
      <c r="G11" s="7" t="s">
        <v>9</v>
      </c>
      <c r="H11" s="7"/>
      <c r="I11" s="7" t="s">
        <v>10</v>
      </c>
      <c r="J11" s="7" t="s">
        <v>11</v>
      </c>
      <c r="K11" s="51">
        <f t="shared" si="0"/>
        <v>0</v>
      </c>
      <c r="L11" s="8" t="s">
        <v>10</v>
      </c>
    </row>
    <row r="12" spans="2:12" x14ac:dyDescent="0.3">
      <c r="B12" s="76"/>
      <c r="C12" s="6" t="s">
        <v>64</v>
      </c>
      <c r="D12" s="7">
        <v>0.125</v>
      </c>
      <c r="E12" s="7" t="s">
        <v>9</v>
      </c>
      <c r="F12" s="7">
        <v>13.31</v>
      </c>
      <c r="G12" s="7" t="s">
        <v>9</v>
      </c>
      <c r="H12" s="7"/>
      <c r="I12" s="7" t="s">
        <v>10</v>
      </c>
      <c r="J12" s="7" t="s">
        <v>11</v>
      </c>
      <c r="K12" s="51">
        <f t="shared" si="0"/>
        <v>0</v>
      </c>
      <c r="L12" s="8" t="s">
        <v>10</v>
      </c>
    </row>
    <row r="13" spans="2:12" x14ac:dyDescent="0.3">
      <c r="B13" s="76"/>
      <c r="C13" s="6" t="s">
        <v>15</v>
      </c>
      <c r="D13" s="7">
        <v>0.5</v>
      </c>
      <c r="E13" s="7" t="s">
        <v>9</v>
      </c>
      <c r="F13" s="7">
        <v>4</v>
      </c>
      <c r="G13" s="7" t="s">
        <v>9</v>
      </c>
      <c r="H13" s="7"/>
      <c r="I13" s="7" t="s">
        <v>10</v>
      </c>
      <c r="J13" s="7" t="s">
        <v>11</v>
      </c>
      <c r="K13" s="51">
        <f t="shared" si="0"/>
        <v>0</v>
      </c>
      <c r="L13" s="8" t="s">
        <v>10</v>
      </c>
    </row>
    <row r="14" spans="2:12" x14ac:dyDescent="0.3">
      <c r="B14" s="76"/>
      <c r="C14" s="6" t="s">
        <v>61</v>
      </c>
      <c r="D14" s="7">
        <v>0.125</v>
      </c>
      <c r="E14" s="7" t="s">
        <v>9</v>
      </c>
      <c r="F14" s="7">
        <v>57.82</v>
      </c>
      <c r="G14" s="7" t="s">
        <v>9</v>
      </c>
      <c r="H14" s="7"/>
      <c r="I14" s="7" t="s">
        <v>10</v>
      </c>
      <c r="J14" s="7" t="s">
        <v>11</v>
      </c>
      <c r="K14" s="51">
        <f t="shared" si="0"/>
        <v>0</v>
      </c>
      <c r="L14" s="8" t="s">
        <v>10</v>
      </c>
    </row>
    <row r="15" spans="2:12" x14ac:dyDescent="0.3">
      <c r="B15" s="76"/>
      <c r="C15" s="6" t="s">
        <v>22</v>
      </c>
      <c r="D15" s="7">
        <v>0.2</v>
      </c>
      <c r="E15" s="7" t="s">
        <v>17</v>
      </c>
      <c r="F15" s="7">
        <v>36</v>
      </c>
      <c r="G15" s="7" t="s">
        <v>23</v>
      </c>
      <c r="H15" s="7"/>
      <c r="I15" s="7" t="s">
        <v>10</v>
      </c>
      <c r="J15" s="7" t="s">
        <v>24</v>
      </c>
      <c r="K15" s="51">
        <f t="shared" si="0"/>
        <v>0</v>
      </c>
      <c r="L15" s="8" t="s">
        <v>10</v>
      </c>
    </row>
    <row r="16" spans="2:12" x14ac:dyDescent="0.3">
      <c r="B16" s="76"/>
      <c r="C16" s="6" t="s">
        <v>25</v>
      </c>
      <c r="D16" s="7">
        <v>0.4</v>
      </c>
      <c r="E16" s="7" t="s">
        <v>17</v>
      </c>
      <c r="F16" s="7">
        <v>27</v>
      </c>
      <c r="G16" s="7" t="s">
        <v>23</v>
      </c>
      <c r="H16" s="7"/>
      <c r="I16" s="7" t="s">
        <v>10</v>
      </c>
      <c r="J16" s="7" t="s">
        <v>24</v>
      </c>
      <c r="K16" s="51">
        <f t="shared" si="0"/>
        <v>0</v>
      </c>
      <c r="L16" s="8" t="s">
        <v>10</v>
      </c>
    </row>
    <row r="17" spans="2:12" ht="16.2" thickBot="1" x14ac:dyDescent="0.35">
      <c r="B17" s="77"/>
      <c r="C17" s="14" t="s">
        <v>36</v>
      </c>
      <c r="D17" s="15"/>
      <c r="E17" s="15"/>
      <c r="F17" s="15"/>
      <c r="G17" s="15"/>
      <c r="H17" s="15"/>
      <c r="I17" s="15"/>
      <c r="J17" s="15"/>
      <c r="K17" s="16">
        <f>SUM(K7:K16)</f>
        <v>0</v>
      </c>
      <c r="L17" s="17" t="s">
        <v>10</v>
      </c>
    </row>
    <row r="18" spans="2:12" x14ac:dyDescent="0.3">
      <c r="B18" s="78"/>
      <c r="C18" s="18">
        <v>268</v>
      </c>
      <c r="D18" s="81" t="s">
        <v>40</v>
      </c>
      <c r="E18" s="82"/>
      <c r="F18" s="19">
        <v>1</v>
      </c>
      <c r="G18" s="20" t="s">
        <v>23</v>
      </c>
      <c r="H18" s="19"/>
      <c r="I18" s="20" t="s">
        <v>10</v>
      </c>
      <c r="J18" s="7" t="s">
        <v>24</v>
      </c>
      <c r="K18" s="23">
        <f t="shared" ref="K18:K19" si="1">F18*H18</f>
        <v>0</v>
      </c>
      <c r="L18" s="21" t="s">
        <v>10</v>
      </c>
    </row>
    <row r="19" spans="2:12" x14ac:dyDescent="0.3">
      <c r="B19" s="78"/>
      <c r="C19" s="18">
        <v>269</v>
      </c>
      <c r="D19" s="81" t="s">
        <v>40</v>
      </c>
      <c r="E19" s="82"/>
      <c r="F19" s="19">
        <v>1</v>
      </c>
      <c r="G19" s="20" t="s">
        <v>23</v>
      </c>
      <c r="H19" s="19"/>
      <c r="I19" s="20" t="s">
        <v>10</v>
      </c>
      <c r="J19" s="7" t="s">
        <v>24</v>
      </c>
      <c r="K19" s="23">
        <f t="shared" si="1"/>
        <v>0</v>
      </c>
      <c r="L19" s="21" t="s">
        <v>10</v>
      </c>
    </row>
    <row r="20" spans="2:12" x14ac:dyDescent="0.3">
      <c r="B20" s="78"/>
      <c r="C20" s="18" t="s">
        <v>65</v>
      </c>
      <c r="D20" s="7"/>
      <c r="E20" s="7"/>
      <c r="F20" s="19">
        <v>2</v>
      </c>
      <c r="G20" s="20" t="s">
        <v>23</v>
      </c>
      <c r="H20" s="19"/>
      <c r="I20" s="24" t="s">
        <v>10</v>
      </c>
      <c r="J20" s="20" t="s">
        <v>24</v>
      </c>
      <c r="K20" s="19">
        <f t="shared" si="0"/>
        <v>0</v>
      </c>
      <c r="L20" s="21" t="s">
        <v>10</v>
      </c>
    </row>
    <row r="21" spans="2:12" x14ac:dyDescent="0.3">
      <c r="B21" s="78"/>
      <c r="C21" s="18" t="s">
        <v>46</v>
      </c>
      <c r="D21" s="7"/>
      <c r="E21" s="7"/>
      <c r="F21" s="19">
        <v>2</v>
      </c>
      <c r="G21" s="20" t="s">
        <v>23</v>
      </c>
      <c r="H21" s="19"/>
      <c r="I21" s="24" t="s">
        <v>10</v>
      </c>
      <c r="J21" s="20" t="s">
        <v>24</v>
      </c>
      <c r="K21" s="19">
        <f t="shared" si="0"/>
        <v>0</v>
      </c>
      <c r="L21" s="21" t="s">
        <v>10</v>
      </c>
    </row>
    <row r="22" spans="2:12" ht="15" thickBot="1" x14ac:dyDescent="0.35">
      <c r="B22" s="78"/>
      <c r="C22" s="18" t="s">
        <v>51</v>
      </c>
      <c r="D22" s="7"/>
      <c r="E22" s="7"/>
      <c r="F22" s="19">
        <v>3</v>
      </c>
      <c r="G22" s="20" t="s">
        <v>23</v>
      </c>
      <c r="H22" s="19"/>
      <c r="I22" s="24" t="s">
        <v>10</v>
      </c>
      <c r="J22" s="20" t="s">
        <v>24</v>
      </c>
      <c r="K22" s="19">
        <f t="shared" si="0"/>
        <v>0</v>
      </c>
      <c r="L22" s="21" t="s">
        <v>10</v>
      </c>
    </row>
    <row r="23" spans="2:12" ht="16.2" thickBot="1" x14ac:dyDescent="0.35">
      <c r="B23" s="79"/>
      <c r="C23" s="32" t="s">
        <v>53</v>
      </c>
      <c r="D23" s="32"/>
      <c r="E23" s="32"/>
      <c r="F23" s="32"/>
      <c r="G23" s="32"/>
      <c r="H23" s="32"/>
      <c r="I23" s="32"/>
      <c r="J23" s="32"/>
      <c r="K23" s="32">
        <f>SUM(K18:K22)</f>
        <v>0</v>
      </c>
      <c r="L23" s="33" t="s">
        <v>10</v>
      </c>
    </row>
    <row r="24" spans="2:12" ht="16.2" thickBot="1" x14ac:dyDescent="0.35">
      <c r="B24" s="34"/>
      <c r="C24" s="35" t="s">
        <v>54</v>
      </c>
      <c r="D24" s="36"/>
      <c r="E24" s="36"/>
      <c r="F24" s="36"/>
      <c r="G24" s="36"/>
      <c r="H24" s="36"/>
      <c r="I24" s="36"/>
      <c r="J24" s="36"/>
      <c r="K24" s="37">
        <f>K23+K17</f>
        <v>0</v>
      </c>
      <c r="L24" s="38" t="s">
        <v>10</v>
      </c>
    </row>
    <row r="25" spans="2:12" ht="16.2" thickBot="1" x14ac:dyDescent="0.35">
      <c r="B25" s="39"/>
      <c r="C25" s="40" t="s">
        <v>55</v>
      </c>
      <c r="D25" s="41"/>
      <c r="E25" s="42"/>
      <c r="F25" s="41"/>
      <c r="G25" s="41"/>
      <c r="H25" s="41"/>
      <c r="I25" s="41"/>
      <c r="J25" s="42"/>
      <c r="K25" s="43">
        <f>K24*0.2</f>
        <v>0</v>
      </c>
      <c r="L25" s="44" t="s">
        <v>10</v>
      </c>
    </row>
    <row r="26" spans="2:12" ht="16.2" thickBot="1" x14ac:dyDescent="0.35">
      <c r="B26" s="45"/>
      <c r="C26" s="46" t="s">
        <v>56</v>
      </c>
      <c r="D26" s="47"/>
      <c r="E26" s="47"/>
      <c r="F26" s="47"/>
      <c r="G26" s="47"/>
      <c r="H26" s="47"/>
      <c r="I26" s="47"/>
      <c r="J26" s="47"/>
      <c r="K26" s="48">
        <f>K25+K24</f>
        <v>0</v>
      </c>
      <c r="L26" s="49" t="s">
        <v>10</v>
      </c>
    </row>
    <row r="27" spans="2:12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11">
    <mergeCell ref="B18:B23"/>
    <mergeCell ref="D18:E18"/>
    <mergeCell ref="D19:E19"/>
    <mergeCell ref="B5:B6"/>
    <mergeCell ref="C5:C6"/>
    <mergeCell ref="D5:E5"/>
    <mergeCell ref="F5:G5"/>
    <mergeCell ref="H5:J5"/>
    <mergeCell ref="K5:L6"/>
    <mergeCell ref="I6:J6"/>
    <mergeCell ref="B7:B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Rekapitulácia</vt:lpstr>
      <vt:lpstr>Depo Jurajov dvor</vt:lpstr>
      <vt:lpstr>Depo Petržalka</vt:lpstr>
      <vt:lpstr>voz. Hroboňova</vt:lpstr>
      <vt:lpstr>voz. Krasňany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Behunova Katarina</dc:creator>
  <cp:lastModifiedBy>Katarina</cp:lastModifiedBy>
  <dcterms:created xsi:type="dcterms:W3CDTF">2021-03-01T07:45:20Z</dcterms:created>
  <dcterms:modified xsi:type="dcterms:W3CDTF">2021-03-02T06:08:20Z</dcterms:modified>
</cp:coreProperties>
</file>